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Лист1" sheetId="1" r:id="rId1"/>
  </sheets>
  <definedNames>
    <definedName name="_xlnm.Print_Titles" localSheetId="0">Лист1!$10:$11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1"/>
  <c r="F50"/>
  <c r="D50"/>
  <c r="E49"/>
  <c r="F49"/>
  <c r="D49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49" s="1"/>
  <c r="H33"/>
  <c r="H50" s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49" s="1"/>
  <c r="G33"/>
  <c r="G50" s="1"/>
</calcChain>
</file>

<file path=xl/sharedStrings.xml><?xml version="1.0" encoding="utf-8"?>
<sst xmlns="http://schemas.openxmlformats.org/spreadsheetml/2006/main" count="88" uniqueCount="69">
  <si>
    <t>тис. грн.</t>
  </si>
  <si>
    <t>ККД</t>
  </si>
  <si>
    <t>Доходи</t>
  </si>
  <si>
    <t>Уточн.річн. план</t>
  </si>
  <si>
    <t xml:space="preserve"> Уточ.пл. за період</t>
  </si>
  <si>
    <t>Факт</t>
  </si>
  <si>
    <t>+/-</t>
  </si>
  <si>
    <t>% викон.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</si>
  <si>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</si>
  <si>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</si>
  <si>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</si>
  <si>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</si>
  <si>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</si>
  <si>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</si>
  <si>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</si>
  <si>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</si>
  <si>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</si>
  <si>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</si>
  <si>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</si>
  <si>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</si>
  <si>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</si>
  <si>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</si>
  <si>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</si>
  <si>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</si>
  <si>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</si>
  <si>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</si>
  <si>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18030000</t>
  </si>
  <si>
    <t>Туристичний збір </t>
  </si>
  <si>
    <t>18050000</t>
  </si>
  <si>
    <t>Єдиний податок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</si>
  <si>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</si>
  <si>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</si>
  <si>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</si>
  <si>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</si>
  <si>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22010000</t>
  </si>
  <si>
    <t>Плата за надання адміністративних послуг</t>
  </si>
  <si>
    <t>22090000</t>
  </si>
  <si>
    <t>Державне мито  </t>
  </si>
  <si>
    <t>24060000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</si>
  <si>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</si>
  <si>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</si>
  <si>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</si>
  <si>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</si>
  <si>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</si>
  <si>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</si>
  <si>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</si>
  <si>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</si>
  <si>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 xml:space="preserve"> </t>
  </si>
  <si>
    <t xml:space="preserve">Усього ( без урахування трансфертів) </t>
  </si>
  <si>
    <t xml:space="preserve">Усього </t>
  </si>
  <si>
    <t>Звіт про виконання бюджету Верховинської територіальної громади</t>
  </si>
  <si>
    <t>ДОХОДИ ЗАГАЛЬНОГО ФОНДУ</t>
  </si>
  <si>
    <t>ДОХОДИ СПЕЦІАЛЬНОГО ФОНДУ</t>
  </si>
  <si>
    <t>19010000</t>
  </si>
  <si>
    <t>Екологічний податок 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</si>
  <si>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</si>
  <si>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</si>
  <si>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</si>
  <si>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</si>
  <si>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33010000</t>
  </si>
  <si>
    <t>Кошти від продажу землі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</si>
  <si>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</si>
  <si>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</si>
  <si>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РАЗОМ( без урахування трансфертів) </t>
  </si>
  <si>
    <t xml:space="preserve">РАЗОМ </t>
  </si>
  <si>
    <t xml:space="preserve"> за 9 місяців 2022 року</t>
  </si>
  <si>
    <t xml:space="preserve">Додаток 1                                                      </t>
  </si>
  <si>
    <t>до рішення селищної ради</t>
  </si>
  <si>
    <t>від __.11.2022 № __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</si>
</sst>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27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5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9" fillId="0" borderId="0"/>
    <xf numFmtId="0" fontId="10" fillId="0" borderId="7" applyNumberFormat="0" applyFill="0" applyAlignment="0" applyProtection="0"/>
    <xf numFmtId="0" fontId="11" fillId="22" borderId="9" applyNumberFormat="0" applyAlignment="0" applyProtection="0"/>
    <xf numFmtId="0" fontId="12" fillId="0" borderId="0" applyNumberFormat="0" applyFill="0" applyBorder="0" applyAlignment="0" applyProtection="0"/>
    <xf numFmtId="0" fontId="13" fillId="21" borderId="2" applyNumberFormat="0" applyAlignment="0" applyProtection="0"/>
    <xf numFmtId="0" fontId="1" fillId="0" borderId="0"/>
    <xf numFmtId="0" fontId="14" fillId="0" borderId="8" applyNumberFormat="0" applyFill="0" applyAlignment="0" applyProtection="0"/>
    <xf numFmtId="0" fontId="15" fillId="4" borderId="0" applyNumberFormat="0" applyBorder="0" applyAlignment="0" applyProtection="0"/>
    <xf numFmtId="0" fontId="2" fillId="24" borderId="10" applyNumberFormat="0" applyFont="0" applyAlignment="0" applyProtection="0"/>
    <xf numFmtId="0" fontId="1" fillId="24" borderId="10" applyNumberFormat="0" applyFont="0" applyAlignment="0" applyProtection="0"/>
    <xf numFmtId="0" fontId="16" fillId="21" borderId="3" applyNumberFormat="0" applyAlignment="0" applyProtection="0"/>
    <xf numFmtId="0" fontId="17" fillId="23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22" fillId="0" borderId="0" xfId="38" applyFont="1" applyAlignment="1">
      <alignment wrapText="1"/>
    </xf>
    <xf numFmtId="0" fontId="22" fillId="0" borderId="0" xfId="38" applyFont="1"/>
    <xf numFmtId="0" fontId="21" fillId="0" borderId="0" xfId="38" applyFont="1" applyAlignment="1">
      <alignment horizontal="center"/>
    </xf>
    <xf numFmtId="164" fontId="24" fillId="0" borderId="0" xfId="0" applyNumberFormat="1" applyFont="1"/>
    <xf numFmtId="164" fontId="23" fillId="0" borderId="0" xfId="0" applyNumberFormat="1" applyFont="1" applyAlignment="1">
      <alignment horizontal="center"/>
    </xf>
    <xf numFmtId="0" fontId="24" fillId="27" borderId="1" xfId="0" applyFont="1" applyFill="1" applyBorder="1" applyAlignment="1">
      <alignment horizontal="center" vertical="center"/>
    </xf>
    <xf numFmtId="0" fontId="24" fillId="27" borderId="1" xfId="0" applyFont="1" applyFill="1" applyBorder="1" applyAlignment="1">
      <alignment vertical="center" wrapText="1"/>
    </xf>
    <xf numFmtId="165" fontId="23" fillId="26" borderId="1" xfId="0" applyNumberFormat="1" applyFont="1" applyFill="1" applyBorder="1" applyAlignment="1">
      <alignment horizontal="left" vertical="center"/>
    </xf>
    <xf numFmtId="164" fontId="25" fillId="0" borderId="0" xfId="0" applyNumberFormat="1" applyFont="1"/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164" fontId="24" fillId="0" borderId="0" xfId="0" applyNumberFormat="1" applyFont="1"/>
    <xf numFmtId="0" fontId="23" fillId="0" borderId="1" xfId="0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3" fillId="25" borderId="1" xfId="0" applyFont="1" applyFill="1" applyBorder="1" applyAlignment="1">
      <alignment horizontal="center" vertical="center"/>
    </xf>
    <xf numFmtId="0" fontId="23" fillId="25" borderId="1" xfId="0" applyFont="1" applyFill="1" applyBorder="1" applyAlignment="1">
      <alignment vertical="center" wrapText="1"/>
    </xf>
    <xf numFmtId="164" fontId="24" fillId="0" borderId="0" xfId="0" applyNumberFormat="1" applyFont="1" applyBorder="1"/>
    <xf numFmtId="0" fontId="0" fillId="0" borderId="0" xfId="0" applyBorder="1"/>
    <xf numFmtId="0" fontId="0" fillId="0" borderId="11" xfId="0" applyBorder="1"/>
    <xf numFmtId="0" fontId="25" fillId="0" borderId="12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 wrapText="1"/>
    </xf>
    <xf numFmtId="165" fontId="24" fillId="0" borderId="1" xfId="0" applyNumberFormat="1" applyFont="1" applyBorder="1" applyAlignment="1">
      <alignment horizontal="left" vertical="center"/>
    </xf>
    <xf numFmtId="165" fontId="23" fillId="2" borderId="1" xfId="0" applyNumberFormat="1" applyFont="1" applyFill="1" applyBorder="1" applyAlignment="1">
      <alignment horizontal="left" vertical="center"/>
    </xf>
    <xf numFmtId="165" fontId="24" fillId="27" borderId="1" xfId="0" applyNumberFormat="1" applyFont="1" applyFill="1" applyBorder="1" applyAlignment="1">
      <alignment horizontal="left" vertical="center"/>
    </xf>
    <xf numFmtId="165" fontId="23" fillId="27" borderId="1" xfId="0" applyNumberFormat="1" applyFont="1" applyFill="1" applyBorder="1" applyAlignment="1">
      <alignment horizontal="left" vertical="center"/>
    </xf>
    <xf numFmtId="164" fontId="24" fillId="0" borderId="0" xfId="0" applyNumberFormat="1" applyFont="1" applyAlignment="1">
      <alignment horizontal="left"/>
    </xf>
    <xf numFmtId="4" fontId="25" fillId="0" borderId="0" xfId="0" applyNumberFormat="1" applyFont="1" applyAlignment="1"/>
    <xf numFmtId="0" fontId="26" fillId="0" borderId="0" xfId="38" applyFont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5" fillId="0" borderId="0" xfId="38" applyFont="1" applyAlignment="1">
      <alignment wrapText="1"/>
    </xf>
    <xf numFmtId="4" fontId="25" fillId="0" borderId="0" xfId="0" applyNumberFormat="1" applyFont="1" applyAlignment="1"/>
  </cellXfs>
  <cellStyles count="48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Normal_Доходи" xfId="19"/>
    <cellStyle name="Акцентування1" xfId="20"/>
    <cellStyle name="Акцентування2" xfId="21"/>
    <cellStyle name="Акцентування3" xfId="22"/>
    <cellStyle name="Акцентування4" xfId="23"/>
    <cellStyle name="Акцентування5" xfId="24"/>
    <cellStyle name="Акцентування6" xfId="25"/>
    <cellStyle name="Ввід" xfId="26"/>
    <cellStyle name="Добре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 2" xfId="32"/>
    <cellStyle name="Звичайний 3" xfId="33"/>
    <cellStyle name="Зв'язана клітинка" xfId="34"/>
    <cellStyle name="Контрольна клітинка" xfId="35"/>
    <cellStyle name="Назва" xfId="36"/>
    <cellStyle name="Обчислення" xfId="37"/>
    <cellStyle name="Обычный" xfId="0" builtinId="0"/>
    <cellStyle name="Обычный 2" xfId="38"/>
    <cellStyle name="Підсумок" xfId="39"/>
    <cellStyle name="Поганий" xfId="40"/>
    <cellStyle name="Примечание 2" xfId="41"/>
    <cellStyle name="Примітка" xfId="42"/>
    <cellStyle name="Результат" xfId="43"/>
    <cellStyle name="Середній" xfId="44"/>
    <cellStyle name="Стиль 1" xfId="45"/>
    <cellStyle name="Текст попередження" xfId="46"/>
    <cellStyle name="Текст пояснення" xfId="47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topLeftCell="B1" workbookViewId="0">
      <selection activeCell="B6" sqref="B6:G6"/>
    </sheetView>
  </sheetViews>
  <sheetFormatPr defaultRowHeight="12.75"/>
  <cols>
    <col min="1" max="1" width="0" hidden="1" customWidth="1"/>
    <col min="2" max="2" width="12.28515625" style="6" customWidth="1"/>
    <col min="3" max="3" width="78.140625" style="1" customWidth="1"/>
    <col min="4" max="4" width="17.140625" style="2" customWidth="1"/>
    <col min="5" max="5" width="15.7109375" style="2" customWidth="1"/>
    <col min="6" max="6" width="15.28515625" style="2" customWidth="1"/>
    <col min="7" max="7" width="14" style="2" customWidth="1"/>
    <col min="8" max="8" width="11.28515625" style="2" customWidth="1"/>
  </cols>
  <sheetData>
    <row r="1" spans="1:9" ht="18.75">
      <c r="B1" s="8"/>
      <c r="C1" s="9"/>
      <c r="F1" s="45" t="s">
        <v>66</v>
      </c>
      <c r="G1" s="45"/>
      <c r="H1" s="45"/>
      <c r="I1" s="7"/>
    </row>
    <row r="2" spans="1:9" ht="18.75">
      <c r="B2" s="8"/>
      <c r="C2" s="9"/>
      <c r="F2" s="46" t="s">
        <v>67</v>
      </c>
      <c r="G2" s="46"/>
      <c r="H2" s="46"/>
      <c r="I2" s="7"/>
    </row>
    <row r="3" spans="1:9" ht="18.75">
      <c r="B3" s="8"/>
      <c r="C3" s="9"/>
      <c r="F3" s="42" t="s">
        <v>68</v>
      </c>
      <c r="G3" s="42"/>
      <c r="H3" s="42"/>
      <c r="I3" s="7"/>
    </row>
    <row r="4" spans="1:9" ht="18.75">
      <c r="B4" s="8"/>
      <c r="C4" s="9"/>
      <c r="D4" s="9"/>
      <c r="E4" s="9"/>
      <c r="F4" s="42"/>
      <c r="G4" s="42"/>
      <c r="H4" s="42"/>
      <c r="I4" s="7"/>
    </row>
    <row r="5" spans="1:9" ht="20.25">
      <c r="B5" s="43" t="s">
        <v>50</v>
      </c>
      <c r="C5" s="43"/>
      <c r="D5" s="43"/>
      <c r="E5" s="43"/>
      <c r="F5" s="43"/>
      <c r="G5" s="43"/>
      <c r="H5"/>
      <c r="I5" s="7"/>
    </row>
    <row r="6" spans="1:9" s="7" customFormat="1" ht="20.25">
      <c r="B6" s="43" t="s">
        <v>65</v>
      </c>
      <c r="C6" s="43"/>
      <c r="D6" s="43"/>
      <c r="E6" s="43"/>
      <c r="F6" s="43"/>
      <c r="G6" s="43"/>
      <c r="H6"/>
    </row>
    <row r="7" spans="1:9" s="7" customFormat="1" ht="18.75">
      <c r="B7" s="10"/>
      <c r="C7" s="10"/>
      <c r="D7" s="10"/>
      <c r="E7" s="11"/>
      <c r="F7" s="12"/>
      <c r="G7" s="12"/>
      <c r="H7"/>
    </row>
    <row r="8" spans="1:9" s="7" customFormat="1" ht="18.75">
      <c r="B8" s="44" t="s">
        <v>51</v>
      </c>
      <c r="C8" s="44"/>
      <c r="D8" s="44"/>
      <c r="E8" s="44"/>
      <c r="F8" s="44"/>
      <c r="G8" s="44"/>
      <c r="H8"/>
    </row>
    <row r="9" spans="1:9">
      <c r="H9" s="3" t="s">
        <v>0</v>
      </c>
    </row>
    <row r="10" spans="1:9" ht="39" customHeight="1">
      <c r="A10" s="34"/>
      <c r="B10" s="20" t="s">
        <v>1</v>
      </c>
      <c r="C10" s="25" t="s">
        <v>2</v>
      </c>
      <c r="D10" s="21" t="s">
        <v>3</v>
      </c>
      <c r="E10" s="21" t="s">
        <v>4</v>
      </c>
      <c r="F10" s="22" t="s">
        <v>5</v>
      </c>
      <c r="G10" s="22" t="s">
        <v>6</v>
      </c>
      <c r="H10" s="22" t="s">
        <v>7</v>
      </c>
    </row>
    <row r="11" spans="1:9" ht="15.75">
      <c r="A11" s="4"/>
      <c r="B11" s="35">
        <v>1</v>
      </c>
      <c r="C11" s="36">
        <v>2</v>
      </c>
      <c r="D11" s="35">
        <v>3</v>
      </c>
      <c r="E11" s="35">
        <v>4</v>
      </c>
      <c r="F11" s="35">
        <v>5</v>
      </c>
      <c r="G11" s="35">
        <v>6</v>
      </c>
      <c r="H11" s="35">
        <v>7</v>
      </c>
    </row>
    <row r="12" spans="1:9" ht="18.75">
      <c r="A12" s="5">
        <v>0</v>
      </c>
      <c r="B12" s="28" t="s">
        <v>8</v>
      </c>
      <c r="C12" s="29" t="s">
        <v>9</v>
      </c>
      <c r="D12" s="37">
        <v>46976.453000000001</v>
      </c>
      <c r="E12" s="37">
        <v>34546.898000000001</v>
      </c>
      <c r="F12" s="37">
        <v>38349.520670000005</v>
      </c>
      <c r="G12" s="38">
        <f t="shared" ref="G12:G33" si="0">F12-E12</f>
        <v>3802.6226700000043</v>
      </c>
      <c r="H12" s="38">
        <f t="shared" ref="H12:H33" si="1">IF(E12=0,0,F12/E12*100)</f>
        <v>111.00713201515229</v>
      </c>
    </row>
    <row r="13" spans="1:9" ht="18.75">
      <c r="A13" s="5">
        <v>0</v>
      </c>
      <c r="B13" s="28" t="s">
        <v>10</v>
      </c>
      <c r="C13" s="29" t="s">
        <v>11</v>
      </c>
      <c r="D13" s="37">
        <v>0.5</v>
      </c>
      <c r="E13" s="37">
        <v>0.36</v>
      </c>
      <c r="F13" s="37">
        <v>0.45585000000000003</v>
      </c>
      <c r="G13" s="38">
        <f t="shared" si="0"/>
        <v>9.5850000000000046E-2</v>
      </c>
      <c r="H13" s="38">
        <f t="shared" si="1"/>
        <v>126.62500000000001</v>
      </c>
    </row>
    <row r="14" spans="1:9" ht="26.25" customHeight="1">
      <c r="A14" s="5">
        <v>0</v>
      </c>
      <c r="B14" s="28" t="s">
        <v>12</v>
      </c>
      <c r="C14" s="29" t="s">
        <v>13</v>
      </c>
      <c r="D14" s="37">
        <v>3159.6</v>
      </c>
      <c r="E14" s="37">
        <v>2300.6999999999998</v>
      </c>
      <c r="F14" s="37">
        <v>1262.29721</v>
      </c>
      <c r="G14" s="38">
        <f t="shared" si="0"/>
        <v>-1038.4027899999999</v>
      </c>
      <c r="H14" s="38">
        <f t="shared" si="1"/>
        <v>54.865789107662891</v>
      </c>
    </row>
    <row r="15" spans="1:9" ht="25.5" customHeight="1">
      <c r="A15" s="5">
        <v>0</v>
      </c>
      <c r="B15" s="28" t="s">
        <v>14</v>
      </c>
      <c r="C15" s="29" t="s">
        <v>15</v>
      </c>
      <c r="D15" s="37">
        <v>0</v>
      </c>
      <c r="E15" s="37">
        <v>0</v>
      </c>
      <c r="F15" s="37">
        <v>-0.09</v>
      </c>
      <c r="G15" s="38">
        <f t="shared" si="0"/>
        <v>-0.09</v>
      </c>
      <c r="H15" s="38">
        <f t="shared" si="1"/>
        <v>0</v>
      </c>
    </row>
    <row r="16" spans="1:9" ht="33.75" customHeight="1">
      <c r="A16" s="5">
        <v>0</v>
      </c>
      <c r="B16" s="28" t="s">
        <v>16</v>
      </c>
      <c r="C16" s="29" t="s">
        <v>17</v>
      </c>
      <c r="D16" s="37">
        <v>0</v>
      </c>
      <c r="E16" s="37">
        <v>0</v>
      </c>
      <c r="F16" s="37">
        <v>0.19720999999999997</v>
      </c>
      <c r="G16" s="38">
        <f t="shared" si="0"/>
        <v>0.19720999999999997</v>
      </c>
      <c r="H16" s="38">
        <f t="shared" si="1"/>
        <v>0</v>
      </c>
    </row>
    <row r="17" spans="1:8" ht="37.5">
      <c r="A17" s="5">
        <v>0</v>
      </c>
      <c r="B17" s="28" t="s">
        <v>18</v>
      </c>
      <c r="C17" s="29" t="s">
        <v>19</v>
      </c>
      <c r="D17" s="37">
        <v>801.6</v>
      </c>
      <c r="E17" s="37">
        <v>592.20000000000005</v>
      </c>
      <c r="F17" s="37">
        <v>116.89076</v>
      </c>
      <c r="G17" s="38">
        <f t="shared" si="0"/>
        <v>-475.30924000000005</v>
      </c>
      <c r="H17" s="38">
        <f t="shared" si="1"/>
        <v>19.738392434988178</v>
      </c>
    </row>
    <row r="18" spans="1:8" ht="43.5" customHeight="1">
      <c r="A18" s="5">
        <v>0</v>
      </c>
      <c r="B18" s="28" t="s">
        <v>20</v>
      </c>
      <c r="C18" s="29" t="s">
        <v>21</v>
      </c>
      <c r="D18" s="37">
        <v>2780.9</v>
      </c>
      <c r="E18" s="37">
        <v>1995.3</v>
      </c>
      <c r="F18" s="37">
        <v>403.80260999999996</v>
      </c>
      <c r="G18" s="38">
        <f t="shared" si="0"/>
        <v>-1591.49739</v>
      </c>
      <c r="H18" s="38">
        <f t="shared" si="1"/>
        <v>20.237689069312882</v>
      </c>
    </row>
    <row r="19" spans="1:8" ht="42.75" customHeight="1">
      <c r="A19" s="5">
        <v>0</v>
      </c>
      <c r="B19" s="28" t="s">
        <v>22</v>
      </c>
      <c r="C19" s="29" t="s">
        <v>23</v>
      </c>
      <c r="D19" s="37">
        <v>826.4</v>
      </c>
      <c r="E19" s="37">
        <v>561.6</v>
      </c>
      <c r="F19" s="37">
        <v>773.80065999999999</v>
      </c>
      <c r="G19" s="38">
        <f t="shared" si="0"/>
        <v>212.20065999999997</v>
      </c>
      <c r="H19" s="38">
        <f t="shared" si="1"/>
        <v>137.7850178062678</v>
      </c>
    </row>
    <row r="20" spans="1:8" ht="18.75">
      <c r="A20" s="5">
        <v>0</v>
      </c>
      <c r="B20" s="28" t="s">
        <v>24</v>
      </c>
      <c r="C20" s="29" t="s">
        <v>25</v>
      </c>
      <c r="D20" s="37">
        <v>4080.7759999999998</v>
      </c>
      <c r="E20" s="37">
        <v>2750.76</v>
      </c>
      <c r="F20" s="37">
        <v>2571.9233899999999</v>
      </c>
      <c r="G20" s="38">
        <f t="shared" si="0"/>
        <v>-178.83661000000029</v>
      </c>
      <c r="H20" s="38">
        <f t="shared" si="1"/>
        <v>93.498647282932708</v>
      </c>
    </row>
    <row r="21" spans="1:8" ht="18.75">
      <c r="A21" s="5">
        <v>0</v>
      </c>
      <c r="B21" s="28" t="s">
        <v>26</v>
      </c>
      <c r="C21" s="29" t="s">
        <v>27</v>
      </c>
      <c r="D21" s="37">
        <v>110.249</v>
      </c>
      <c r="E21" s="37">
        <v>92.1</v>
      </c>
      <c r="F21" s="37">
        <v>116.59286</v>
      </c>
      <c r="G21" s="38">
        <f t="shared" si="0"/>
        <v>24.492860000000007</v>
      </c>
      <c r="H21" s="38">
        <f t="shared" si="1"/>
        <v>126.59376764386536</v>
      </c>
    </row>
    <row r="22" spans="1:8" ht="18.75">
      <c r="A22" s="5">
        <v>0</v>
      </c>
      <c r="B22" s="28" t="s">
        <v>28</v>
      </c>
      <c r="C22" s="29" t="s">
        <v>29</v>
      </c>
      <c r="D22" s="37">
        <v>7704.7</v>
      </c>
      <c r="E22" s="37">
        <v>5619.65</v>
      </c>
      <c r="F22" s="37">
        <v>5177.037330000001</v>
      </c>
      <c r="G22" s="38">
        <f t="shared" si="0"/>
        <v>-442.61266999999862</v>
      </c>
      <c r="H22" s="38">
        <f t="shared" si="1"/>
        <v>92.123839207068087</v>
      </c>
    </row>
    <row r="23" spans="1:8" ht="93.75" customHeight="1">
      <c r="A23" s="5">
        <v>0</v>
      </c>
      <c r="B23" s="28" t="s">
        <v>30</v>
      </c>
      <c r="C23" s="29" t="s">
        <v>31</v>
      </c>
      <c r="D23" s="37">
        <v>0.1</v>
      </c>
      <c r="E23" s="37">
        <v>0.06</v>
      </c>
      <c r="F23" s="37">
        <v>0.04</v>
      </c>
      <c r="G23" s="38">
        <f t="shared" si="0"/>
        <v>-1.9999999999999997E-2</v>
      </c>
      <c r="H23" s="38">
        <f t="shared" si="1"/>
        <v>66.666666666666671</v>
      </c>
    </row>
    <row r="24" spans="1:8" ht="18.75">
      <c r="A24" s="5">
        <v>0</v>
      </c>
      <c r="B24" s="28" t="s">
        <v>32</v>
      </c>
      <c r="C24" s="29" t="s">
        <v>33</v>
      </c>
      <c r="D24" s="37">
        <v>180.1</v>
      </c>
      <c r="E24" s="37">
        <v>106</v>
      </c>
      <c r="F24" s="37">
        <v>63.471119999999999</v>
      </c>
      <c r="G24" s="38">
        <f t="shared" si="0"/>
        <v>-42.528880000000001</v>
      </c>
      <c r="H24" s="38">
        <f t="shared" si="1"/>
        <v>59.878415094339623</v>
      </c>
    </row>
    <row r="25" spans="1:8" ht="24" customHeight="1">
      <c r="A25" s="5">
        <v>0</v>
      </c>
      <c r="B25" s="28" t="s">
        <v>34</v>
      </c>
      <c r="C25" s="29" t="s">
        <v>35</v>
      </c>
      <c r="D25" s="37">
        <v>1057.4000000000001</v>
      </c>
      <c r="E25" s="37">
        <v>778</v>
      </c>
      <c r="F25" s="37">
        <v>853.87891999999988</v>
      </c>
      <c r="G25" s="38">
        <f t="shared" si="0"/>
        <v>75.87891999999988</v>
      </c>
      <c r="H25" s="38">
        <f t="shared" si="1"/>
        <v>109.75307455012853</v>
      </c>
    </row>
    <row r="26" spans="1:8" ht="18.75">
      <c r="A26" s="5">
        <v>0</v>
      </c>
      <c r="B26" s="28" t="s">
        <v>36</v>
      </c>
      <c r="C26" s="29" t="s">
        <v>37</v>
      </c>
      <c r="D26" s="37">
        <v>36.5</v>
      </c>
      <c r="E26" s="37">
        <v>27</v>
      </c>
      <c r="F26" s="37">
        <v>27.831330000000001</v>
      </c>
      <c r="G26" s="38">
        <f t="shared" si="0"/>
        <v>0.83133000000000123</v>
      </c>
      <c r="H26" s="38">
        <f t="shared" si="1"/>
        <v>103.07900000000001</v>
      </c>
    </row>
    <row r="27" spans="1:8" ht="18.75">
      <c r="A27" s="5">
        <v>0</v>
      </c>
      <c r="B27" s="28" t="s">
        <v>38</v>
      </c>
      <c r="C27" s="29" t="s">
        <v>33</v>
      </c>
      <c r="D27" s="37">
        <v>194.27</v>
      </c>
      <c r="E27" s="37">
        <v>145.375</v>
      </c>
      <c r="F27" s="37">
        <v>27.136400000000002</v>
      </c>
      <c r="G27" s="38">
        <f t="shared" si="0"/>
        <v>-118.23859999999999</v>
      </c>
      <c r="H27" s="38">
        <f t="shared" si="1"/>
        <v>18.666483233018059</v>
      </c>
    </row>
    <row r="28" spans="1:8" ht="24" customHeight="1">
      <c r="A28" s="5">
        <v>0</v>
      </c>
      <c r="B28" s="28" t="s">
        <v>39</v>
      </c>
      <c r="C28" s="29" t="s">
        <v>40</v>
      </c>
      <c r="D28" s="37">
        <v>24525.5</v>
      </c>
      <c r="E28" s="37">
        <v>18394.2</v>
      </c>
      <c r="F28" s="37">
        <v>18394.2</v>
      </c>
      <c r="G28" s="38">
        <f t="shared" si="0"/>
        <v>0</v>
      </c>
      <c r="H28" s="38">
        <f t="shared" si="1"/>
        <v>100</v>
      </c>
    </row>
    <row r="29" spans="1:8" ht="24" customHeight="1">
      <c r="A29" s="5">
        <v>0</v>
      </c>
      <c r="B29" s="28" t="s">
        <v>41</v>
      </c>
      <c r="C29" s="29" t="s">
        <v>42</v>
      </c>
      <c r="D29" s="37">
        <v>119559.8</v>
      </c>
      <c r="E29" s="37">
        <v>92157.1</v>
      </c>
      <c r="F29" s="37">
        <v>92157.1</v>
      </c>
      <c r="G29" s="38">
        <f t="shared" si="0"/>
        <v>0</v>
      </c>
      <c r="H29" s="38">
        <f t="shared" si="1"/>
        <v>100</v>
      </c>
    </row>
    <row r="30" spans="1:8" ht="27" customHeight="1">
      <c r="A30" s="5">
        <v>0</v>
      </c>
      <c r="B30" s="28" t="s">
        <v>43</v>
      </c>
      <c r="C30" s="29" t="s">
        <v>44</v>
      </c>
      <c r="D30" s="37">
        <v>2843.1770099999999</v>
      </c>
      <c r="E30" s="37">
        <v>2381.4770099999996</v>
      </c>
      <c r="F30" s="37">
        <v>2381.4770099999996</v>
      </c>
      <c r="G30" s="38">
        <f t="shared" si="0"/>
        <v>0</v>
      </c>
      <c r="H30" s="38">
        <f t="shared" si="1"/>
        <v>100</v>
      </c>
    </row>
    <row r="31" spans="1:8" ht="26.25" customHeight="1">
      <c r="A31" s="5">
        <v>0</v>
      </c>
      <c r="B31" s="28" t="s">
        <v>45</v>
      </c>
      <c r="C31" s="29" t="s">
        <v>46</v>
      </c>
      <c r="D31" s="37">
        <v>3963.3960000000002</v>
      </c>
      <c r="E31" s="37">
        <v>3385.0239999999999</v>
      </c>
      <c r="F31" s="37">
        <v>2571.8739999999998</v>
      </c>
      <c r="G31" s="38">
        <f t="shared" si="0"/>
        <v>-813.15000000000009</v>
      </c>
      <c r="H31" s="38">
        <f t="shared" si="1"/>
        <v>75.978013745249655</v>
      </c>
    </row>
    <row r="32" spans="1:8" ht="18.75">
      <c r="A32" s="5">
        <v>1</v>
      </c>
      <c r="B32" s="28" t="s">
        <v>47</v>
      </c>
      <c r="C32" s="29" t="s">
        <v>48</v>
      </c>
      <c r="D32" s="37">
        <v>67909.547999999995</v>
      </c>
      <c r="E32" s="37">
        <v>49516.002999999997</v>
      </c>
      <c r="F32" s="37">
        <v>49744.786319999992</v>
      </c>
      <c r="G32" s="38">
        <f t="shared" si="0"/>
        <v>228.783319999995</v>
      </c>
      <c r="H32" s="38">
        <f t="shared" si="1"/>
        <v>100.46203915126186</v>
      </c>
    </row>
    <row r="33" spans="1:9" ht="18.75">
      <c r="A33" s="5">
        <v>1</v>
      </c>
      <c r="B33" s="28" t="s">
        <v>47</v>
      </c>
      <c r="C33" s="29" t="s">
        <v>49</v>
      </c>
      <c r="D33" s="37">
        <v>218801.42100999999</v>
      </c>
      <c r="E33" s="37">
        <v>165833.80400999999</v>
      </c>
      <c r="F33" s="37">
        <v>165249.43732999999</v>
      </c>
      <c r="G33" s="38">
        <f t="shared" si="0"/>
        <v>-584.36668000000645</v>
      </c>
      <c r="H33" s="38">
        <f t="shared" si="1"/>
        <v>99.64761908255764</v>
      </c>
    </row>
    <row r="34" spans="1:9" ht="18.75">
      <c r="B34" s="23"/>
      <c r="C34" s="24"/>
      <c r="D34" s="19"/>
      <c r="E34" s="19"/>
      <c r="F34" s="19"/>
      <c r="G34" s="19"/>
      <c r="H34" s="19"/>
    </row>
    <row r="35" spans="1:9" ht="18.75">
      <c r="B35" s="44" t="s">
        <v>52</v>
      </c>
      <c r="C35" s="44"/>
      <c r="D35" s="44"/>
      <c r="E35" s="44"/>
      <c r="F35" s="44"/>
      <c r="G35" s="44"/>
      <c r="H35" s="32"/>
      <c r="I35" s="33"/>
    </row>
    <row r="36" spans="1:9" ht="18.75">
      <c r="B36" s="23"/>
      <c r="C36" s="24"/>
      <c r="D36" s="19"/>
      <c r="E36" s="19"/>
      <c r="F36" s="19"/>
      <c r="G36" s="19"/>
      <c r="H36" s="19"/>
    </row>
    <row r="37" spans="1:9" ht="37.5">
      <c r="B37" s="20" t="s">
        <v>1</v>
      </c>
      <c r="C37" s="25" t="s">
        <v>2</v>
      </c>
      <c r="D37" s="21" t="s">
        <v>3</v>
      </c>
      <c r="E37" s="21" t="s">
        <v>4</v>
      </c>
      <c r="F37" s="22" t="s">
        <v>5</v>
      </c>
      <c r="G37" s="22" t="s">
        <v>6</v>
      </c>
      <c r="H37" s="22" t="s">
        <v>7</v>
      </c>
    </row>
    <row r="38" spans="1:9" ht="18.75">
      <c r="B38" s="26">
        <v>1</v>
      </c>
      <c r="C38" s="27">
        <v>2</v>
      </c>
      <c r="D38" s="26">
        <v>3</v>
      </c>
      <c r="E38" s="26">
        <v>4</v>
      </c>
      <c r="F38" s="26">
        <v>5</v>
      </c>
      <c r="G38" s="26">
        <v>6</v>
      </c>
      <c r="H38" s="26">
        <v>7</v>
      </c>
    </row>
    <row r="39" spans="1:9" ht="18.75">
      <c r="B39" s="28" t="s">
        <v>53</v>
      </c>
      <c r="C39" s="29" t="s">
        <v>54</v>
      </c>
      <c r="D39" s="37">
        <v>21.8</v>
      </c>
      <c r="E39" s="37">
        <v>16.271999999999998</v>
      </c>
      <c r="F39" s="37">
        <v>12.756720000000001</v>
      </c>
      <c r="G39" s="38">
        <v>-3.5152799999999971</v>
      </c>
      <c r="H39" s="38">
        <v>78.396755162241902</v>
      </c>
    </row>
    <row r="40" spans="1:9" ht="18.75">
      <c r="B40" s="28" t="s">
        <v>38</v>
      </c>
      <c r="C40" s="29" t="s">
        <v>33</v>
      </c>
      <c r="D40" s="37">
        <v>78.2</v>
      </c>
      <c r="E40" s="37">
        <v>58.5</v>
      </c>
      <c r="F40" s="37">
        <v>2.0531100000000002</v>
      </c>
      <c r="G40" s="38">
        <v>-56.446889999999996</v>
      </c>
      <c r="H40" s="38">
        <v>3.5095897435897436</v>
      </c>
    </row>
    <row r="41" spans="1:9" ht="41.25" customHeight="1">
      <c r="B41" s="28" t="s">
        <v>55</v>
      </c>
      <c r="C41" s="29" t="s">
        <v>56</v>
      </c>
      <c r="D41" s="37">
        <v>2067.8000000000002</v>
      </c>
      <c r="E41" s="37">
        <v>1550.85</v>
      </c>
      <c r="F41" s="37">
        <v>1456.5865100000001</v>
      </c>
      <c r="G41" s="38">
        <v>-94.26348999999982</v>
      </c>
      <c r="H41" s="38">
        <v>93.921817712867153</v>
      </c>
    </row>
    <row r="42" spans="1:9" ht="29.25" customHeight="1">
      <c r="B42" s="28" t="s">
        <v>57</v>
      </c>
      <c r="C42" s="29" t="s">
        <v>58</v>
      </c>
      <c r="D42" s="37">
        <v>0</v>
      </c>
      <c r="E42" s="37">
        <v>0</v>
      </c>
      <c r="F42" s="37">
        <v>1511.5196800000001</v>
      </c>
      <c r="G42" s="38">
        <v>1511.5196800000001</v>
      </c>
      <c r="H42" s="38">
        <v>0</v>
      </c>
    </row>
    <row r="43" spans="1:9" ht="18.75">
      <c r="B43" s="28" t="s">
        <v>59</v>
      </c>
      <c r="C43" s="29" t="s">
        <v>60</v>
      </c>
      <c r="D43" s="37">
        <v>2374.9</v>
      </c>
      <c r="E43" s="37">
        <v>2355.37</v>
      </c>
      <c r="F43" s="37">
        <v>1679.5</v>
      </c>
      <c r="G43" s="38">
        <v>-675.98060000000009</v>
      </c>
      <c r="H43" s="38">
        <v>71.300449610889146</v>
      </c>
    </row>
    <row r="44" spans="1:9" ht="25.5" customHeight="1">
      <c r="B44" s="28" t="s">
        <v>45</v>
      </c>
      <c r="C44" s="29" t="s">
        <v>46</v>
      </c>
      <c r="D44" s="37">
        <v>8784.39077</v>
      </c>
      <c r="E44" s="37">
        <v>8784.39077</v>
      </c>
      <c r="F44" s="37">
        <v>67.099999999999994</v>
      </c>
      <c r="G44" s="38">
        <v>-8717.39077</v>
      </c>
      <c r="H44" s="38">
        <v>0.76271652473401974</v>
      </c>
    </row>
    <row r="45" spans="1:9" ht="57" customHeight="1">
      <c r="B45" s="28" t="s">
        <v>61</v>
      </c>
      <c r="C45" s="29" t="s">
        <v>62</v>
      </c>
      <c r="D45" s="37">
        <v>50</v>
      </c>
      <c r="E45" s="37">
        <v>50</v>
      </c>
      <c r="F45" s="37">
        <v>67.739999999999995</v>
      </c>
      <c r="G45" s="38">
        <v>17.739999999999995</v>
      </c>
      <c r="H45" s="38">
        <v>135.47999999999999</v>
      </c>
    </row>
    <row r="46" spans="1:9" ht="18.75">
      <c r="B46" s="13" t="s">
        <v>47</v>
      </c>
      <c r="C46" s="14" t="s">
        <v>48</v>
      </c>
      <c r="D46" s="39">
        <v>4592.7</v>
      </c>
      <c r="E46" s="39">
        <v>4030.9920000000002</v>
      </c>
      <c r="F46" s="39">
        <v>4730.0454200000004</v>
      </c>
      <c r="G46" s="40">
        <v>699.05342000000019</v>
      </c>
      <c r="H46" s="40">
        <v>117.34196991708245</v>
      </c>
    </row>
    <row r="47" spans="1:9" ht="18.75">
      <c r="B47" s="13" t="s">
        <v>47</v>
      </c>
      <c r="C47" s="14" t="s">
        <v>49</v>
      </c>
      <c r="D47" s="39">
        <v>13377.090769999999</v>
      </c>
      <c r="E47" s="39">
        <v>12815.38277</v>
      </c>
      <c r="F47" s="39">
        <v>4797.1000000000004</v>
      </c>
      <c r="G47" s="40">
        <v>-8018.3373499999998</v>
      </c>
      <c r="H47" s="40">
        <v>37.431932436927127</v>
      </c>
    </row>
    <row r="48" spans="1:9" ht="18.75">
      <c r="B48" s="23"/>
      <c r="C48" s="24"/>
      <c r="D48" s="41"/>
      <c r="E48" s="41"/>
      <c r="F48" s="41"/>
      <c r="G48" s="41"/>
      <c r="H48" s="41"/>
    </row>
    <row r="49" spans="2:8" ht="18.75">
      <c r="B49" s="30" t="s">
        <v>47</v>
      </c>
      <c r="C49" s="31" t="s">
        <v>63</v>
      </c>
      <c r="D49" s="15">
        <f>D32+D46</f>
        <v>72502.247999999992</v>
      </c>
      <c r="E49" s="15">
        <f t="shared" ref="E49:H49" si="2">E32+E46</f>
        <v>53546.994999999995</v>
      </c>
      <c r="F49" s="15">
        <f t="shared" si="2"/>
        <v>54474.831739999994</v>
      </c>
      <c r="G49" s="15">
        <f t="shared" si="2"/>
        <v>927.83673999999519</v>
      </c>
      <c r="H49" s="15">
        <f t="shared" si="2"/>
        <v>217.80400906834433</v>
      </c>
    </row>
    <row r="50" spans="2:8" ht="18.75">
      <c r="B50" s="30" t="s">
        <v>47</v>
      </c>
      <c r="C50" s="31" t="s">
        <v>64</v>
      </c>
      <c r="D50" s="15">
        <f>D33+D47</f>
        <v>232178.51178</v>
      </c>
      <c r="E50" s="15">
        <f t="shared" ref="E50:H50" si="3">E33+E47</f>
        <v>178649.18677999999</v>
      </c>
      <c r="F50" s="15">
        <f t="shared" si="3"/>
        <v>170046.53732999999</v>
      </c>
      <c r="G50" s="15">
        <f t="shared" si="3"/>
        <v>-8602.7040300000062</v>
      </c>
      <c r="H50" s="15">
        <f t="shared" si="3"/>
        <v>137.07955151948477</v>
      </c>
    </row>
    <row r="51" spans="2:8" ht="15.75">
      <c r="B51" s="18"/>
      <c r="C51" s="17"/>
      <c r="D51" s="16"/>
      <c r="E51" s="16"/>
      <c r="F51" s="16"/>
      <c r="G51" s="16"/>
      <c r="H51" s="16"/>
    </row>
  </sheetData>
  <mergeCells count="6">
    <mergeCell ref="B5:G5"/>
    <mergeCell ref="B6:G6"/>
    <mergeCell ref="B8:G8"/>
    <mergeCell ref="B35:G35"/>
    <mergeCell ref="F1:H1"/>
    <mergeCell ref="F2:H2"/>
  </mergeCells>
  <conditionalFormatting sqref="B12:B33">
    <cfRule type="expression" dxfId="6" priority="2" stopIfTrue="1">
      <formula>A12=1</formula>
    </cfRule>
  </conditionalFormatting>
  <conditionalFormatting sqref="C12:C33">
    <cfRule type="expression" dxfId="5" priority="3" stopIfTrue="1">
      <formula>A12=1</formula>
    </cfRule>
  </conditionalFormatting>
  <conditionalFormatting sqref="D12:D33">
    <cfRule type="expression" dxfId="4" priority="5" stopIfTrue="1">
      <formula>A12=1</formula>
    </cfRule>
  </conditionalFormatting>
  <conditionalFormatting sqref="E12:E33">
    <cfRule type="expression" dxfId="3" priority="6" stopIfTrue="1">
      <formula>A12=1</formula>
    </cfRule>
  </conditionalFormatting>
  <conditionalFormatting sqref="F12:F33">
    <cfRule type="expression" dxfId="2" priority="7" stopIfTrue="1">
      <formula>A12=1</formula>
    </cfRule>
  </conditionalFormatting>
  <conditionalFormatting sqref="G12:G33">
    <cfRule type="expression" dxfId="1" priority="8" stopIfTrue="1">
      <formula>A12=1</formula>
    </cfRule>
  </conditionalFormatting>
  <conditionalFormatting sqref="H12:H33">
    <cfRule type="expression" dxfId="0" priority="9" stopIfTrue="1">
      <formula>A12=1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cp:lastPrinted>2022-10-19T09:33:01Z</cp:lastPrinted>
  <dcterms:created xsi:type="dcterms:W3CDTF">2022-10-19T07:39:57Z</dcterms:created>
  <dcterms:modified xsi:type="dcterms:W3CDTF">2022-11-04T07:23:06Z</dcterms:modified>
</cp:coreProperties>
</file>