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5090" activeTab="0"/>
  </bookViews>
  <sheets>
    <sheet name="сесія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<sst xmlns="http://schemas.openxmlformats.org/spreadsheetml/2006/main" count="99" uniqueCount="52">
  <si>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Код</t>
  </si>
  <si>
    <t>Показник</t>
  </si>
  <si>
    <t>Затверджений план на рік</t>
  </si>
  <si>
    <t>План на рік з урахуванням змін</t>
  </si>
  <si>
    <t xml:space="preserve">Зареєстрованні фінансові зобов`язання </t>
  </si>
  <si>
    <t>Залишки плану на період відносно касових</t>
  </si>
  <si>
    <t>0100</t>
  </si>
  <si>
    <t>Державне управління</t>
  </si>
  <si>
    <t>5000</t>
  </si>
  <si>
    <t>Інші видатки</t>
  </si>
  <si>
    <t>1000</t>
  </si>
  <si>
    <t>Освіта</t>
  </si>
  <si>
    <t>2110</t>
  </si>
  <si>
    <t>Оплата праці</t>
  </si>
  <si>
    <t>2120</t>
  </si>
  <si>
    <t>Нарахування на оплату праці</t>
  </si>
  <si>
    <t>2230</t>
  </si>
  <si>
    <t>Продукти харчування</t>
  </si>
  <si>
    <t>2270</t>
  </si>
  <si>
    <t>Оплата комунальних послуг та енергоносіїв</t>
  </si>
  <si>
    <t>2000</t>
  </si>
  <si>
    <t>Охорона здоров`я</t>
  </si>
  <si>
    <t>3000</t>
  </si>
  <si>
    <t>Соціальний захист та соціальне забезпечення</t>
  </si>
  <si>
    <t>2220</t>
  </si>
  <si>
    <t>Медикаменти та перев`язувальні матеріали</t>
  </si>
  <si>
    <t>4000</t>
  </si>
  <si>
    <t>Культура i мистецтво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</si>
  <si>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</si>
  <si>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</si>
  <si>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</si>
  <si>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</si>
  <si>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</si>
  <si>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2281</t>
  </si>
  <si>
    <t>Дослідження і розробки, окремі заходи розвитку по реалізації державних (регіональних) програм</t>
  </si>
  <si>
    <t>8000</t>
  </si>
  <si>
    <t>Інша діяльність</t>
  </si>
  <si>
    <t>9000</t>
  </si>
  <si>
    <t>Міжбюджетні трансферти</t>
  </si>
  <si>
    <t>Всього по бюджету</t>
  </si>
  <si>
    <t>від __.02.2022 № __</t>
  </si>
  <si>
    <t>Виконання селищного бюджету</t>
  </si>
  <si>
    <t>за 2021 рік</t>
  </si>
  <si>
    <t>тис. грн.</t>
  </si>
  <si>
    <t>ВИДАТКИ СПЕЦІАЛЬНОГО ФОНДУ</t>
  </si>
  <si>
    <t xml:space="preserve">% виконання на вказаний період </t>
  </si>
  <si>
    <t>Начальник</t>
  </si>
  <si>
    <t>фінансового управління</t>
  </si>
  <si>
    <t>Світлана БЛИЩУК</t>
  </si>
  <si>
    <t>Виконано за вказаний період</t>
  </si>
  <si>
    <t>до рішення селищної ради</t>
  </si>
  <si>
    <t xml:space="preserve">Додаток 3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</si>
</sst>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00"/>
    <numFmt numFmtId="173" formatCode="#,##0.000"/>
    <numFmt numFmtId="174" formatCode="0.0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wrapText="1"/>
    </xf>
    <xf numFmtId="4" fontId="41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33" borderId="10" xfId="0" applyFont="1" applyFill="1" applyBorder="1" applyAlignment="1" quotePrefix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 quotePrefix="1">
      <alignment/>
    </xf>
    <xf numFmtId="0" fontId="41" fillId="33" borderId="10" xfId="0" applyFont="1" applyFill="1" applyBorder="1" applyAlignment="1">
      <alignment/>
    </xf>
    <xf numFmtId="174" fontId="41" fillId="33" borderId="10" xfId="0" applyNumberFormat="1" applyFont="1" applyFill="1" applyBorder="1" applyAlignment="1">
      <alignment/>
    </xf>
    <xf numFmtId="174" fontId="40" fillId="33" borderId="10" xfId="0" applyNumberFormat="1" applyFont="1" applyFill="1" applyBorder="1" applyAlignment="1">
      <alignment/>
    </xf>
    <xf numFmtId="173" fontId="42" fillId="0" borderId="0" xfId="0" applyNumberFormat="1" applyFont="1" applyAlignment="1">
      <alignment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4" fontId="42" fillId="0" borderId="0" xfId="0" applyNumberFormat="1" applyFont="1" applyAlignment="1">
      <alignment/>
    </xf>
    <xf numFmtId="4" fontId="41" fillId="0" borderId="0" xfId="0" applyNumberFormat="1" applyFont="1" applyAlignment="1">
      <alignment horizontal="left" wrapText="1"/>
    </xf>
    <xf numFmtId="0" fontId="42" fillId="0" borderId="0" xfId="52" applyFont="1" applyAlignment="1">
      <alignment wrapText="1"/>
      <protection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8.8515625" style="0" customWidth="1"/>
    <col min="2" max="2" width="31.140625" style="0" customWidth="1"/>
    <col min="3" max="3" width="12.140625" style="0" customWidth="1"/>
    <col min="4" max="4" width="13.57421875" style="0" bestFit="1" customWidth="1"/>
    <col min="5" max="5" width="15.140625" style="0" customWidth="1"/>
    <col min="6" max="6" width="9.57421875" style="0" bestFit="1" customWidth="1"/>
    <col min="7" max="7" width="12.7109375" style="0" customWidth="1"/>
    <col min="8" max="8" width="10.7109375" style="0" customWidth="1"/>
  </cols>
  <sheetData>
    <row r="1" spans="5:7" ht="15.75">
      <c r="E1" s="17" t="s">
        <v>51</v>
      </c>
      <c r="F1" s="17"/>
      <c r="G1" s="17"/>
    </row>
    <row r="2" spans="5:7" ht="15.75">
      <c r="E2" s="18" t="s">
        <v>50</v>
      </c>
      <c r="F2" s="18"/>
      <c r="G2" s="18"/>
    </row>
    <row r="3" spans="5:7" ht="15.75">
      <c r="E3" s="15" t="s">
        <v>40</v>
      </c>
      <c r="F3" s="15"/>
      <c r="G3" s="15"/>
    </row>
    <row r="4" spans="5:7" ht="15.75">
      <c r="E4" s="15"/>
      <c r="F4" s="15"/>
      <c r="G4" s="15"/>
    </row>
    <row r="5" spans="5:7" ht="10.5" customHeight="1">
      <c r="E5" s="15"/>
      <c r="F5" s="15"/>
      <c r="G5" s="15"/>
    </row>
    <row r="6" spans="1:8" ht="20.25">
      <c r="A6" s="19" t="s">
        <v>41</v>
      </c>
      <c r="B6" s="19"/>
      <c r="C6" s="19"/>
      <c r="D6" s="19"/>
      <c r="E6" s="19"/>
      <c r="F6" s="19"/>
      <c r="G6" s="19"/>
      <c r="H6" s="19"/>
    </row>
    <row r="7" spans="1:8" ht="20.25">
      <c r="A7" s="19" t="s">
        <v>42</v>
      </c>
      <c r="B7" s="19"/>
      <c r="C7" s="19"/>
      <c r="D7" s="19"/>
      <c r="E7" s="19"/>
      <c r="F7" s="19"/>
      <c r="G7" s="19"/>
      <c r="H7" s="19"/>
    </row>
    <row r="8" spans="1:8" ht="12.75" customHeight="1">
      <c r="A8" s="2"/>
      <c r="B8" s="3"/>
      <c r="C8" s="4"/>
      <c r="D8" s="5"/>
      <c r="E8" s="5"/>
      <c r="F8" s="5"/>
      <c r="G8" s="5"/>
      <c r="H8" s="12" t="s">
        <v>43</v>
      </c>
    </row>
    <row r="9" spans="1:8" ht="131.25">
      <c r="A9" s="1" t="s">
        <v>0</v>
      </c>
      <c r="B9" s="1" t="s">
        <v>1</v>
      </c>
      <c r="C9" s="1" t="s">
        <v>2</v>
      </c>
      <c r="D9" s="1" t="s">
        <v>3</v>
      </c>
      <c r="E9" s="1" t="s">
        <v>49</v>
      </c>
      <c r="F9" s="1" t="s">
        <v>4</v>
      </c>
      <c r="G9" s="1" t="s">
        <v>5</v>
      </c>
      <c r="H9" s="1" t="s">
        <v>45</v>
      </c>
    </row>
    <row r="10" spans="1:8" ht="18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</row>
    <row r="11" spans="1:8" ht="18.75">
      <c r="A11" s="20" t="s">
        <v>44</v>
      </c>
      <c r="B11" s="21"/>
      <c r="C11" s="21"/>
      <c r="D11" s="21"/>
      <c r="E11" s="21"/>
      <c r="F11" s="21"/>
      <c r="G11" s="21"/>
      <c r="H11" s="22"/>
    </row>
    <row r="12" spans="1:8" ht="18.75">
      <c r="A12" s="8" t="s">
        <v>6</v>
      </c>
      <c r="B12" s="13" t="s">
        <v>7</v>
      </c>
      <c r="C12" s="10">
        <v>380</v>
      </c>
      <c r="D12" s="10">
        <f>D13</f>
        <v>308.1</v>
      </c>
      <c r="E12" s="10">
        <v>322.48158</v>
      </c>
      <c r="F12" s="10">
        <v>0</v>
      </c>
      <c r="G12" s="10">
        <f aca="true" t="shared" si="0" ref="G12:G52">D12-E12</f>
        <v>-14.381579999999985</v>
      </c>
      <c r="H12" s="10">
        <f aca="true" t="shared" si="1" ref="H12:H52">IF(D12=0,0,(E12/D12)*100)</f>
        <v>104.66782862706914</v>
      </c>
    </row>
    <row r="13" spans="1:8" ht="18.75">
      <c r="A13" s="6" t="s">
        <v>8</v>
      </c>
      <c r="B13" s="14" t="s">
        <v>9</v>
      </c>
      <c r="C13" s="11">
        <v>380</v>
      </c>
      <c r="D13" s="11">
        <v>308.1</v>
      </c>
      <c r="E13" s="11">
        <v>322.48158</v>
      </c>
      <c r="F13" s="11">
        <v>0</v>
      </c>
      <c r="G13" s="11">
        <f t="shared" si="0"/>
        <v>-14.381579999999985</v>
      </c>
      <c r="H13" s="11">
        <f t="shared" si="1"/>
        <v>104.66782862706914</v>
      </c>
    </row>
    <row r="14" spans="1:8" ht="18.75">
      <c r="A14" s="8" t="s">
        <v>10</v>
      </c>
      <c r="B14" s="13" t="s">
        <v>11</v>
      </c>
      <c r="C14" s="10">
        <v>791.5</v>
      </c>
      <c r="D14" s="10">
        <v>12419.59699</v>
      </c>
      <c r="E14" s="10">
        <v>13577.159369999998</v>
      </c>
      <c r="F14" s="10">
        <v>0</v>
      </c>
      <c r="G14" s="10">
        <f t="shared" si="0"/>
        <v>-1157.5623799999976</v>
      </c>
      <c r="H14" s="10">
        <f t="shared" si="1"/>
        <v>109.32045042147539</v>
      </c>
    </row>
    <row r="15" spans="1:8" ht="18.75">
      <c r="A15" s="6" t="s">
        <v>12</v>
      </c>
      <c r="B15" s="14" t="s">
        <v>13</v>
      </c>
      <c r="C15" s="11">
        <v>50</v>
      </c>
      <c r="D15" s="11">
        <v>50</v>
      </c>
      <c r="E15" s="11">
        <v>175.26824</v>
      </c>
      <c r="F15" s="11">
        <v>0</v>
      </c>
      <c r="G15" s="11">
        <f t="shared" si="0"/>
        <v>-125.26823999999999</v>
      </c>
      <c r="H15" s="11">
        <f t="shared" si="1"/>
        <v>350.53648</v>
      </c>
    </row>
    <row r="16" spans="1:8" ht="37.5">
      <c r="A16" s="6" t="s">
        <v>14</v>
      </c>
      <c r="B16" s="14" t="s">
        <v>15</v>
      </c>
      <c r="C16" s="11">
        <v>11</v>
      </c>
      <c r="D16" s="11">
        <v>11</v>
      </c>
      <c r="E16" s="11">
        <v>42.998599999999996</v>
      </c>
      <c r="F16" s="11">
        <v>0</v>
      </c>
      <c r="G16" s="11">
        <f t="shared" si="0"/>
        <v>-31.998599999999996</v>
      </c>
      <c r="H16" s="11">
        <f t="shared" si="1"/>
        <v>390.8963636363636</v>
      </c>
    </row>
    <row r="17" spans="1:8" ht="18.75">
      <c r="A17" s="6" t="s">
        <v>16</v>
      </c>
      <c r="B17" s="14" t="s">
        <v>17</v>
      </c>
      <c r="C17" s="11">
        <v>400</v>
      </c>
      <c r="D17" s="11">
        <v>400</v>
      </c>
      <c r="E17" s="11">
        <v>1532.6637300000002</v>
      </c>
      <c r="F17" s="11">
        <v>0</v>
      </c>
      <c r="G17" s="11">
        <f t="shared" si="0"/>
        <v>-1132.6637300000002</v>
      </c>
      <c r="H17" s="11">
        <f t="shared" si="1"/>
        <v>383.16593250000005</v>
      </c>
    </row>
    <row r="18" spans="1:8" ht="37.5">
      <c r="A18" s="6" t="s">
        <v>18</v>
      </c>
      <c r="B18" s="14" t="s">
        <v>19</v>
      </c>
      <c r="C18" s="11">
        <v>85</v>
      </c>
      <c r="D18" s="11">
        <v>85</v>
      </c>
      <c r="E18" s="11">
        <v>55.405300000000004</v>
      </c>
      <c r="F18" s="11">
        <v>0</v>
      </c>
      <c r="G18" s="11">
        <f t="shared" si="0"/>
        <v>29.594699999999996</v>
      </c>
      <c r="H18" s="11">
        <f t="shared" si="1"/>
        <v>65.18270588235295</v>
      </c>
    </row>
    <row r="19" spans="1:8" ht="18.75">
      <c r="A19" s="6" t="s">
        <v>8</v>
      </c>
      <c r="B19" s="14" t="s">
        <v>9</v>
      </c>
      <c r="C19" s="11">
        <v>245.5</v>
      </c>
      <c r="D19" s="11">
        <v>11873.59699</v>
      </c>
      <c r="E19" s="11">
        <v>11770.823499999999</v>
      </c>
      <c r="F19" s="11">
        <v>0</v>
      </c>
      <c r="G19" s="11">
        <f t="shared" si="0"/>
        <v>102.7734900000014</v>
      </c>
      <c r="H19" s="11">
        <f t="shared" si="1"/>
        <v>99.13443676683184</v>
      </c>
    </row>
    <row r="20" spans="1:8" ht="18.75">
      <c r="A20" s="8" t="s">
        <v>20</v>
      </c>
      <c r="B20" s="13" t="s">
        <v>21</v>
      </c>
      <c r="C20" s="10">
        <v>0</v>
      </c>
      <c r="D20" s="10">
        <v>687</v>
      </c>
      <c r="E20" s="10">
        <f>E21</f>
        <v>657.1</v>
      </c>
      <c r="F20" s="10">
        <v>0</v>
      </c>
      <c r="G20" s="10">
        <f t="shared" si="0"/>
        <v>29.899999999999977</v>
      </c>
      <c r="H20" s="10">
        <f t="shared" si="1"/>
        <v>95.64774381368268</v>
      </c>
    </row>
    <row r="21" spans="1:8" ht="18.75">
      <c r="A21" s="6" t="s">
        <v>8</v>
      </c>
      <c r="B21" s="14" t="s">
        <v>9</v>
      </c>
      <c r="C21" s="11">
        <v>0</v>
      </c>
      <c r="D21" s="11">
        <v>687</v>
      </c>
      <c r="E21" s="11">
        <v>657.1</v>
      </c>
      <c r="F21" s="11">
        <v>0</v>
      </c>
      <c r="G21" s="11">
        <f t="shared" si="0"/>
        <v>29.899999999999977</v>
      </c>
      <c r="H21" s="11">
        <f t="shared" si="1"/>
        <v>95.64774381368268</v>
      </c>
    </row>
    <row r="22" spans="1:8" ht="37.5" customHeight="1">
      <c r="A22" s="8" t="s">
        <v>22</v>
      </c>
      <c r="B22" s="13" t="s">
        <v>23</v>
      </c>
      <c r="C22" s="10">
        <v>0</v>
      </c>
      <c r="D22" s="10">
        <v>0</v>
      </c>
      <c r="E22" s="10">
        <v>5688.85821</v>
      </c>
      <c r="F22" s="10">
        <v>0</v>
      </c>
      <c r="G22" s="10">
        <f t="shared" si="0"/>
        <v>-5688.85821</v>
      </c>
      <c r="H22" s="10">
        <f t="shared" si="1"/>
        <v>0</v>
      </c>
    </row>
    <row r="23" spans="1:8" ht="18.75">
      <c r="A23" s="6" t="s">
        <v>12</v>
      </c>
      <c r="B23" s="14" t="s">
        <v>13</v>
      </c>
      <c r="C23" s="11">
        <v>0</v>
      </c>
      <c r="D23" s="11">
        <v>0</v>
      </c>
      <c r="E23" s="11">
        <v>188.21177</v>
      </c>
      <c r="F23" s="11">
        <v>0</v>
      </c>
      <c r="G23" s="11">
        <f t="shared" si="0"/>
        <v>-188.21177</v>
      </c>
      <c r="H23" s="11">
        <f t="shared" si="1"/>
        <v>0</v>
      </c>
    </row>
    <row r="24" spans="1:8" ht="37.5">
      <c r="A24" s="6" t="s">
        <v>14</v>
      </c>
      <c r="B24" s="14" t="s">
        <v>15</v>
      </c>
      <c r="C24" s="11">
        <v>0</v>
      </c>
      <c r="D24" s="11">
        <v>0</v>
      </c>
      <c r="E24" s="11">
        <v>41.44162</v>
      </c>
      <c r="F24" s="11">
        <v>0</v>
      </c>
      <c r="G24" s="11">
        <f t="shared" si="0"/>
        <v>-41.44162</v>
      </c>
      <c r="H24" s="11">
        <f t="shared" si="1"/>
        <v>0</v>
      </c>
    </row>
    <row r="25" spans="1:8" ht="33" customHeight="1">
      <c r="A25" s="6" t="s">
        <v>24</v>
      </c>
      <c r="B25" s="14" t="s">
        <v>25</v>
      </c>
      <c r="C25" s="11">
        <v>0</v>
      </c>
      <c r="D25" s="11">
        <v>0</v>
      </c>
      <c r="E25" s="11">
        <v>21.92046</v>
      </c>
      <c r="F25" s="11">
        <v>0</v>
      </c>
      <c r="G25" s="11">
        <f t="shared" si="0"/>
        <v>-21.92046</v>
      </c>
      <c r="H25" s="11">
        <f t="shared" si="1"/>
        <v>0</v>
      </c>
    </row>
    <row r="26" spans="1:8" ht="18.75" customHeight="1">
      <c r="A26" s="6" t="s">
        <v>16</v>
      </c>
      <c r="B26" s="14" t="s">
        <v>17</v>
      </c>
      <c r="C26" s="11">
        <v>0</v>
      </c>
      <c r="D26" s="11">
        <v>0</v>
      </c>
      <c r="E26" s="11">
        <v>306.56363</v>
      </c>
      <c r="F26" s="11">
        <v>0</v>
      </c>
      <c r="G26" s="11">
        <f t="shared" si="0"/>
        <v>-306.56363</v>
      </c>
      <c r="H26" s="11">
        <f t="shared" si="1"/>
        <v>0</v>
      </c>
    </row>
    <row r="27" spans="1:8" ht="36.75" customHeight="1">
      <c r="A27" s="6" t="s">
        <v>18</v>
      </c>
      <c r="B27" s="14" t="s">
        <v>19</v>
      </c>
      <c r="C27" s="11">
        <v>0</v>
      </c>
      <c r="D27" s="11">
        <v>0</v>
      </c>
      <c r="E27" s="11">
        <v>6.640000000000001</v>
      </c>
      <c r="F27" s="11">
        <v>0</v>
      </c>
      <c r="G27" s="11">
        <f t="shared" si="0"/>
        <v>-6.640000000000001</v>
      </c>
      <c r="H27" s="11">
        <f t="shared" si="1"/>
        <v>0</v>
      </c>
    </row>
    <row r="28" spans="1:8" ht="18.75">
      <c r="A28" s="6" t="s">
        <v>8</v>
      </c>
      <c r="B28" s="14" t="s">
        <v>9</v>
      </c>
      <c r="C28" s="11">
        <v>0</v>
      </c>
      <c r="D28" s="11">
        <v>0</v>
      </c>
      <c r="E28" s="11">
        <v>5124.08073</v>
      </c>
      <c r="F28" s="11">
        <v>0</v>
      </c>
      <c r="G28" s="11">
        <f t="shared" si="0"/>
        <v>-5124.08073</v>
      </c>
      <c r="H28" s="11">
        <f t="shared" si="1"/>
        <v>0</v>
      </c>
    </row>
    <row r="29" spans="1:8" ht="19.5" customHeight="1">
      <c r="A29" s="8" t="s">
        <v>26</v>
      </c>
      <c r="B29" s="13" t="s">
        <v>27</v>
      </c>
      <c r="C29" s="10">
        <v>30</v>
      </c>
      <c r="D29" s="10">
        <v>30</v>
      </c>
      <c r="E29" s="10">
        <v>652.63621</v>
      </c>
      <c r="F29" s="10">
        <v>0</v>
      </c>
      <c r="G29" s="10">
        <f t="shared" si="0"/>
        <v>-622.63621</v>
      </c>
      <c r="H29" s="10">
        <f t="shared" si="1"/>
        <v>2175.4540333333334</v>
      </c>
    </row>
    <row r="30" spans="1:8" ht="18.75">
      <c r="A30" s="6" t="s">
        <v>12</v>
      </c>
      <c r="B30" s="14" t="s">
        <v>13</v>
      </c>
      <c r="C30" s="11">
        <v>0</v>
      </c>
      <c r="D30" s="11">
        <v>0</v>
      </c>
      <c r="E30" s="11">
        <v>152</v>
      </c>
      <c r="F30" s="11">
        <v>0</v>
      </c>
      <c r="G30" s="11">
        <f t="shared" si="0"/>
        <v>-152</v>
      </c>
      <c r="H30" s="11">
        <f t="shared" si="1"/>
        <v>0</v>
      </c>
    </row>
    <row r="31" spans="1:8" ht="37.5">
      <c r="A31" s="6" t="s">
        <v>14</v>
      </c>
      <c r="B31" s="14" t="s">
        <v>15</v>
      </c>
      <c r="C31" s="11">
        <v>0</v>
      </c>
      <c r="D31" s="11">
        <v>0</v>
      </c>
      <c r="E31" s="11">
        <v>33.44</v>
      </c>
      <c r="F31" s="11">
        <v>0</v>
      </c>
      <c r="G31" s="11">
        <f t="shared" si="0"/>
        <v>-33.44</v>
      </c>
      <c r="H31" s="11">
        <f t="shared" si="1"/>
        <v>0</v>
      </c>
    </row>
    <row r="32" spans="1:8" ht="18.75">
      <c r="A32" s="6" t="s">
        <v>8</v>
      </c>
      <c r="B32" s="14" t="s">
        <v>9</v>
      </c>
      <c r="C32" s="11">
        <v>30</v>
      </c>
      <c r="D32" s="11">
        <v>30</v>
      </c>
      <c r="E32" s="11">
        <v>467.19621000000006</v>
      </c>
      <c r="F32" s="11">
        <v>0</v>
      </c>
      <c r="G32" s="11">
        <f t="shared" si="0"/>
        <v>-437.19621000000006</v>
      </c>
      <c r="H32" s="11">
        <f t="shared" si="1"/>
        <v>1557.3207000000002</v>
      </c>
    </row>
    <row r="33" spans="1:8" ht="37.5">
      <c r="A33" s="8" t="s">
        <v>8</v>
      </c>
      <c r="B33" s="13" t="s">
        <v>28</v>
      </c>
      <c r="C33" s="10">
        <v>0</v>
      </c>
      <c r="D33" s="10">
        <v>0</v>
      </c>
      <c r="E33" s="10">
        <v>19.485500000000002</v>
      </c>
      <c r="F33" s="10">
        <v>0</v>
      </c>
      <c r="G33" s="10">
        <f t="shared" si="0"/>
        <v>-19.485500000000002</v>
      </c>
      <c r="H33" s="10">
        <f t="shared" si="1"/>
        <v>0</v>
      </c>
    </row>
    <row r="34" spans="1:8" ht="18.75">
      <c r="A34" s="6" t="s">
        <v>8</v>
      </c>
      <c r="B34" s="14" t="s">
        <v>9</v>
      </c>
      <c r="C34" s="11">
        <v>0</v>
      </c>
      <c r="D34" s="11">
        <v>0</v>
      </c>
      <c r="E34" s="11">
        <v>19.485500000000002</v>
      </c>
      <c r="F34" s="11">
        <v>0</v>
      </c>
      <c r="G34" s="11">
        <f t="shared" si="0"/>
        <v>-19.485500000000002</v>
      </c>
      <c r="H34" s="11">
        <f t="shared" si="1"/>
        <v>0</v>
      </c>
    </row>
    <row r="35" spans="1:8" ht="37.5">
      <c r="A35" s="8" t="s">
        <v>29</v>
      </c>
      <c r="B35" s="13" t="s">
        <v>30</v>
      </c>
      <c r="C35" s="10">
        <v>10</v>
      </c>
      <c r="D35" s="10">
        <v>450.313</v>
      </c>
      <c r="E35" s="10">
        <v>440.313</v>
      </c>
      <c r="F35" s="10">
        <v>0</v>
      </c>
      <c r="G35" s="10">
        <f t="shared" si="0"/>
        <v>10</v>
      </c>
      <c r="H35" s="10">
        <f t="shared" si="1"/>
        <v>97.77932238243177</v>
      </c>
    </row>
    <row r="36" spans="1:8" ht="18.75">
      <c r="A36" s="6" t="s">
        <v>8</v>
      </c>
      <c r="B36" s="14" t="s">
        <v>9</v>
      </c>
      <c r="C36" s="11">
        <v>10</v>
      </c>
      <c r="D36" s="11">
        <v>450.313</v>
      </c>
      <c r="E36" s="11">
        <v>440.313</v>
      </c>
      <c r="F36" s="11">
        <v>0</v>
      </c>
      <c r="G36" s="11">
        <f t="shared" si="0"/>
        <v>10</v>
      </c>
      <c r="H36" s="11">
        <f t="shared" si="1"/>
        <v>97.77932238243177</v>
      </c>
    </row>
    <row r="37" spans="1:8" ht="16.5" customHeight="1">
      <c r="A37" s="8" t="s">
        <v>31</v>
      </c>
      <c r="B37" s="13" t="s">
        <v>32</v>
      </c>
      <c r="C37" s="10">
        <v>0</v>
      </c>
      <c r="D37" s="10">
        <v>6669.58391</v>
      </c>
      <c r="E37" s="10">
        <v>4614.882259999999</v>
      </c>
      <c r="F37" s="10">
        <v>0</v>
      </c>
      <c r="G37" s="10">
        <f t="shared" si="0"/>
        <v>2054.701650000001</v>
      </c>
      <c r="H37" s="10">
        <f t="shared" si="1"/>
        <v>69.1929559965608</v>
      </c>
    </row>
    <row r="38" spans="1:8" ht="75" customHeight="1">
      <c r="A38" s="6" t="s">
        <v>33</v>
      </c>
      <c r="B38" s="14" t="s">
        <v>34</v>
      </c>
      <c r="C38" s="11">
        <v>0</v>
      </c>
      <c r="D38" s="11">
        <v>96.72</v>
      </c>
      <c r="E38" s="11">
        <v>0</v>
      </c>
      <c r="F38" s="11">
        <v>0</v>
      </c>
      <c r="G38" s="11">
        <f t="shared" si="0"/>
        <v>96.72</v>
      </c>
      <c r="H38" s="11">
        <f t="shared" si="1"/>
        <v>0</v>
      </c>
    </row>
    <row r="39" spans="1:8" ht="18.75">
      <c r="A39" s="6" t="s">
        <v>8</v>
      </c>
      <c r="B39" s="14" t="s">
        <v>9</v>
      </c>
      <c r="C39" s="11">
        <v>0</v>
      </c>
      <c r="D39" s="11">
        <v>6572.86391</v>
      </c>
      <c r="E39" s="11">
        <v>4614.882259999999</v>
      </c>
      <c r="F39" s="11">
        <v>0</v>
      </c>
      <c r="G39" s="11">
        <f t="shared" si="0"/>
        <v>1957.9816500000006</v>
      </c>
      <c r="H39" s="11">
        <f t="shared" si="1"/>
        <v>70.21113358179964</v>
      </c>
    </row>
    <row r="40" spans="1:8" ht="18.75">
      <c r="A40" s="8" t="s">
        <v>35</v>
      </c>
      <c r="B40" s="13" t="s">
        <v>36</v>
      </c>
      <c r="C40" s="10">
        <v>0</v>
      </c>
      <c r="D40" s="10">
        <v>3201.1096000000002</v>
      </c>
      <c r="E40" s="10">
        <v>1539.9013</v>
      </c>
      <c r="F40" s="10">
        <v>0</v>
      </c>
      <c r="G40" s="10">
        <f t="shared" si="0"/>
        <v>1661.2083000000002</v>
      </c>
      <c r="H40" s="10">
        <f t="shared" si="1"/>
        <v>48.105235134717034</v>
      </c>
    </row>
    <row r="41" spans="1:8" ht="72.75" customHeight="1">
      <c r="A41" s="6" t="s">
        <v>33</v>
      </c>
      <c r="B41" s="14" t="s">
        <v>34</v>
      </c>
      <c r="C41" s="11">
        <v>0</v>
      </c>
      <c r="D41" s="11">
        <v>157</v>
      </c>
      <c r="E41" s="11">
        <v>49.3272</v>
      </c>
      <c r="F41" s="11">
        <v>0</v>
      </c>
      <c r="G41" s="11">
        <f t="shared" si="0"/>
        <v>107.6728</v>
      </c>
      <c r="H41" s="11">
        <f t="shared" si="1"/>
        <v>31.41859872611465</v>
      </c>
    </row>
    <row r="42" spans="1:8" ht="18.75">
      <c r="A42" s="6" t="s">
        <v>8</v>
      </c>
      <c r="B42" s="14" t="s">
        <v>9</v>
      </c>
      <c r="C42" s="11">
        <v>0</v>
      </c>
      <c r="D42" s="11">
        <v>3044.1096000000002</v>
      </c>
      <c r="E42" s="11">
        <v>1490.5741</v>
      </c>
      <c r="F42" s="11">
        <v>0</v>
      </c>
      <c r="G42" s="11">
        <f t="shared" si="0"/>
        <v>1553.5355000000002</v>
      </c>
      <c r="H42" s="11">
        <f t="shared" si="1"/>
        <v>48.96584866720961</v>
      </c>
    </row>
    <row r="43" spans="1:8" ht="37.5">
      <c r="A43" s="8" t="s">
        <v>37</v>
      </c>
      <c r="B43" s="13" t="s">
        <v>38</v>
      </c>
      <c r="C43" s="10">
        <v>300</v>
      </c>
      <c r="D43" s="10">
        <v>845.363</v>
      </c>
      <c r="E43" s="10">
        <v>223.5</v>
      </c>
      <c r="F43" s="10">
        <v>0</v>
      </c>
      <c r="G43" s="10">
        <f t="shared" si="0"/>
        <v>621.863</v>
      </c>
      <c r="H43" s="10">
        <f t="shared" si="1"/>
        <v>26.438346603766664</v>
      </c>
    </row>
    <row r="44" spans="1:8" ht="18.75">
      <c r="A44" s="6" t="s">
        <v>8</v>
      </c>
      <c r="B44" s="14" t="s">
        <v>9</v>
      </c>
      <c r="C44" s="11">
        <v>300</v>
      </c>
      <c r="D44" s="11">
        <v>845.363</v>
      </c>
      <c r="E44" s="11">
        <v>223.5</v>
      </c>
      <c r="F44" s="11">
        <v>0</v>
      </c>
      <c r="G44" s="11">
        <f t="shared" si="0"/>
        <v>621.863</v>
      </c>
      <c r="H44" s="11">
        <f t="shared" si="1"/>
        <v>26.438346603766664</v>
      </c>
    </row>
    <row r="45" spans="1:8" ht="18.75">
      <c r="A45" s="9" t="s">
        <v>39</v>
      </c>
      <c r="B45" s="13"/>
      <c r="C45" s="10">
        <v>1511.5</v>
      </c>
      <c r="D45" s="10">
        <v>24611.1265</v>
      </c>
      <c r="E45" s="10">
        <v>27736.394429999993</v>
      </c>
      <c r="F45" s="10">
        <v>0</v>
      </c>
      <c r="G45" s="10">
        <f t="shared" si="0"/>
        <v>-3125.2679299999945</v>
      </c>
      <c r="H45" s="10">
        <f t="shared" si="1"/>
        <v>112.69859764444344</v>
      </c>
    </row>
    <row r="46" spans="1:8" ht="18.75">
      <c r="A46" s="8" t="s">
        <v>12</v>
      </c>
      <c r="B46" s="13" t="s">
        <v>13</v>
      </c>
      <c r="C46" s="10">
        <f aca="true" t="shared" si="2" ref="C46:F47">C15+C30+C23</f>
        <v>50</v>
      </c>
      <c r="D46" s="10">
        <f t="shared" si="2"/>
        <v>50</v>
      </c>
      <c r="E46" s="10">
        <f>E15+E30+E23</f>
        <v>515.48001</v>
      </c>
      <c r="F46" s="10">
        <v>0</v>
      </c>
      <c r="G46" s="10">
        <f t="shared" si="0"/>
        <v>-465.48001</v>
      </c>
      <c r="H46" s="10">
        <f t="shared" si="1"/>
        <v>1030.96002</v>
      </c>
    </row>
    <row r="47" spans="1:8" ht="37.5">
      <c r="A47" s="8" t="s">
        <v>14</v>
      </c>
      <c r="B47" s="13" t="s">
        <v>15</v>
      </c>
      <c r="C47" s="10">
        <f t="shared" si="2"/>
        <v>11</v>
      </c>
      <c r="D47" s="10">
        <f t="shared" si="2"/>
        <v>11</v>
      </c>
      <c r="E47" s="10">
        <f t="shared" si="2"/>
        <v>117.88022</v>
      </c>
      <c r="F47" s="10">
        <f t="shared" si="2"/>
        <v>0</v>
      </c>
      <c r="G47" s="10">
        <f t="shared" si="0"/>
        <v>-106.88022</v>
      </c>
      <c r="H47" s="10">
        <f t="shared" si="1"/>
        <v>1071.6383636363637</v>
      </c>
    </row>
    <row r="48" spans="1:8" ht="56.25">
      <c r="A48" s="8" t="s">
        <v>24</v>
      </c>
      <c r="B48" s="13" t="s">
        <v>25</v>
      </c>
      <c r="C48" s="10">
        <f>C25</f>
        <v>0</v>
      </c>
      <c r="D48" s="10">
        <f>D25</f>
        <v>0</v>
      </c>
      <c r="E48" s="10">
        <f>E25</f>
        <v>21.92046</v>
      </c>
      <c r="F48" s="10">
        <v>0</v>
      </c>
      <c r="G48" s="10">
        <f t="shared" si="0"/>
        <v>-21.92046</v>
      </c>
      <c r="H48" s="10">
        <f t="shared" si="1"/>
        <v>0</v>
      </c>
    </row>
    <row r="49" spans="1:8" ht="19.5" customHeight="1">
      <c r="A49" s="8" t="s">
        <v>16</v>
      </c>
      <c r="B49" s="13" t="s">
        <v>17</v>
      </c>
      <c r="C49" s="10">
        <f aca="true" t="shared" si="3" ref="C49:E50">C17+C26</f>
        <v>400</v>
      </c>
      <c r="D49" s="10">
        <f t="shared" si="3"/>
        <v>400</v>
      </c>
      <c r="E49" s="10">
        <f t="shared" si="3"/>
        <v>1839.2273600000003</v>
      </c>
      <c r="F49" s="10">
        <v>0</v>
      </c>
      <c r="G49" s="10">
        <f t="shared" si="0"/>
        <v>-1439.2273600000003</v>
      </c>
      <c r="H49" s="10">
        <f t="shared" si="1"/>
        <v>459.8068400000001</v>
      </c>
    </row>
    <row r="50" spans="1:8" ht="35.25" customHeight="1">
      <c r="A50" s="8" t="s">
        <v>18</v>
      </c>
      <c r="B50" s="13" t="s">
        <v>19</v>
      </c>
      <c r="C50" s="10">
        <f t="shared" si="3"/>
        <v>85</v>
      </c>
      <c r="D50" s="10">
        <f t="shared" si="3"/>
        <v>85</v>
      </c>
      <c r="E50" s="10">
        <f t="shared" si="3"/>
        <v>62.045300000000005</v>
      </c>
      <c r="F50" s="10">
        <v>0</v>
      </c>
      <c r="G50" s="10">
        <f t="shared" si="0"/>
        <v>22.954699999999995</v>
      </c>
      <c r="H50" s="10">
        <f t="shared" si="1"/>
        <v>72.99447058823529</v>
      </c>
    </row>
    <row r="51" spans="1:8" ht="91.5" customHeight="1">
      <c r="A51" s="8" t="s">
        <v>33</v>
      </c>
      <c r="B51" s="13" t="s">
        <v>34</v>
      </c>
      <c r="C51" s="10">
        <f>C41+C38</f>
        <v>0</v>
      </c>
      <c r="D51" s="10">
        <f>D41+D38</f>
        <v>253.72</v>
      </c>
      <c r="E51" s="10">
        <f>E41+E38</f>
        <v>49.3272</v>
      </c>
      <c r="F51" s="10">
        <f>F41</f>
        <v>0</v>
      </c>
      <c r="G51" s="10">
        <f t="shared" si="0"/>
        <v>204.3928</v>
      </c>
      <c r="H51" s="10">
        <f t="shared" si="1"/>
        <v>19.441589153397445</v>
      </c>
    </row>
    <row r="52" spans="1:8" ht="18.75">
      <c r="A52" s="8" t="s">
        <v>8</v>
      </c>
      <c r="B52" s="13" t="s">
        <v>9</v>
      </c>
      <c r="C52" s="10">
        <f>C45-C46-C47-C48-C49-C50-C51</f>
        <v>965.5</v>
      </c>
      <c r="D52" s="10">
        <f>D45-D46-D47-D48-D49-D50-D51</f>
        <v>23811.406499999997</v>
      </c>
      <c r="E52" s="10">
        <f>E45-E46-E47-E48-E49-E50-E51</f>
        <v>25130.51387999999</v>
      </c>
      <c r="F52" s="10">
        <v>0</v>
      </c>
      <c r="G52" s="10">
        <f t="shared" si="0"/>
        <v>-1319.107379999994</v>
      </c>
      <c r="H52" s="10">
        <f t="shared" si="1"/>
        <v>105.53981294637087</v>
      </c>
    </row>
    <row r="53" spans="1:8" ht="12.75">
      <c r="A53" s="7"/>
      <c r="B53" s="7"/>
      <c r="C53" s="7"/>
      <c r="D53" s="7"/>
      <c r="E53" s="7"/>
      <c r="F53" s="7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8.75">
      <c r="A55" s="16" t="s">
        <v>46</v>
      </c>
      <c r="B55" s="16"/>
      <c r="C55" s="4"/>
      <c r="D55" s="4"/>
      <c r="E55" s="4"/>
      <c r="F55" s="5"/>
      <c r="G55" s="7"/>
      <c r="H55" s="7"/>
    </row>
    <row r="56" spans="1:8" ht="18.75">
      <c r="A56" s="16" t="s">
        <v>47</v>
      </c>
      <c r="B56" s="16"/>
      <c r="C56" s="4"/>
      <c r="D56" s="4"/>
      <c r="F56" s="4" t="s">
        <v>48</v>
      </c>
      <c r="G56" s="7"/>
      <c r="H56" s="7"/>
    </row>
  </sheetData>
  <sheetProtection/>
  <mergeCells count="7">
    <mergeCell ref="A56:B56"/>
    <mergeCell ref="E1:G1"/>
    <mergeCell ref="E2:G2"/>
    <mergeCell ref="A6:H6"/>
    <mergeCell ref="A7:H7"/>
    <mergeCell ref="A11:H11"/>
    <mergeCell ref="A55:B55"/>
  </mergeCells>
  <printOptions/>
  <pageMargins left="0.5" right="0.3" top="0.3937007874015748" bottom="0.3937007874015748" header="0" footer="0"/>
  <pageSetup fitToHeight="50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2022-02-03T16:02:39Z</cp:lastPrinted>
  <dcterms:created xsi:type="dcterms:W3CDTF">2022-02-01T13:32:16Z</dcterms:created>
  <dcterms:modified xsi:type="dcterms:W3CDTF">2022-02-08T07:47:26Z</dcterms:modified>
  <cp:category/>
  <cp:version/>
  <cp:contentType/>
  <cp:contentStatus/>
</cp:coreProperties>
</file>