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695" windowHeight="1509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<sst xmlns="http://schemas.openxmlformats.org/spreadsheetml/2006/main" count="71" uniqueCount="42">
  <si>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</si>
  <si>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</si>
  <si>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</si>
  <si>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</si>
  <si>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</si>
  <si>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коштів на реєстраційних рахунках</t>
  </si>
  <si>
    <t>Залишки плану на період відносно касових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</si>
  <si>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</si>
  <si>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</si>
  <si>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</si>
  <si>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</si>
  <si>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</si>
  <si>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</si>
  <si>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</si>
  <si>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</si>
  <si>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</si>
  <si>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</si>
  <si>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</si>
  <si>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</si>
  <si>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</si>
  <si>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</si>
  <si>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</si>
  <si>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</si>
  <si>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</si>
  <si>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</si>
  <si>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</si>
  <si>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</si>
  <si>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</t>
  </si>
  <si>
    <t xml:space="preserve">Усього </t>
  </si>
  <si>
    <t>ЗАТВЕРДЖЕНО</t>
  </si>
  <si>
    <t>рішенням виконавчого комітету</t>
  </si>
  <si>
    <t>селищної ради від ___________№___</t>
  </si>
  <si>
    <t xml:space="preserve">ВИДАТКИ ЗАГАЛЬНОГО ФОНДУ       
ВИДАТКИ ЗАГАЛЬНОГО ФОНДУ       
ВИДАТКИ ЗАГАЛЬНОГО ФОНДУ       
</t>
  </si>
  <si>
    <t>ВИДАТКИ СПЕЦІАЛЬНОГО ФОНДУ</t>
  </si>
  <si>
    <t>(тис. грн)</t>
  </si>
  <si>
    <t>Разом</t>
  </si>
  <si>
    <t>Заборгованість за вказаний період</t>
  </si>
  <si>
    <t>% виконання на вказаний період</t>
  </si>
  <si>
    <t xml:space="preserve">Звіт про виконання бюджету Верховинської територіальної громади за 9 місяців 2022 року       
</t>
  </si>
  <si>
    <t>до рішення селищної ради</t>
  </si>
  <si>
    <t>від __.11.2022 № __</t>
  </si>
  <si>
    <t xml:space="preserve">Додаток 2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</si>
</sst>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6" fillId="0" borderId="0">
      <alignment/>
      <protection/>
    </xf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43" borderId="0" applyNumberFormat="0" applyBorder="0" applyAlignment="0" applyProtection="0"/>
    <xf numFmtId="0" fontId="10" fillId="13" borderId="1" applyNumberFormat="0" applyAlignment="0" applyProtection="0"/>
    <xf numFmtId="0" fontId="40" fillId="44" borderId="2" applyNumberFormat="0" applyAlignment="0" applyProtection="0"/>
    <xf numFmtId="0" fontId="41" fillId="45" borderId="3" applyNumberFormat="0" applyAlignment="0" applyProtection="0"/>
    <xf numFmtId="0" fontId="42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4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5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3" fillId="0" borderId="10" applyNumberFormat="0" applyFill="0" applyAlignment="0" applyProtection="0"/>
    <xf numFmtId="0" fontId="46" fillId="0" borderId="11" applyNumberFormat="0" applyFill="0" applyAlignment="0" applyProtection="0"/>
    <xf numFmtId="0" fontId="14" fillId="46" borderId="12" applyNumberFormat="0" applyAlignment="0" applyProtection="0"/>
    <xf numFmtId="0" fontId="47" fillId="47" borderId="1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5" fillId="49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14" applyNumberFormat="0" applyFill="0" applyAlignment="0" applyProtection="0"/>
    <xf numFmtId="0" fontId="50" fillId="50" borderId="0" applyNumberFormat="0" applyBorder="0" applyAlignment="0" applyProtection="0"/>
    <xf numFmtId="0" fontId="17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8" fillId="52" borderId="16" applyNumberFormat="0" applyFont="0" applyAlignment="0" applyProtection="0"/>
    <xf numFmtId="0" fontId="6" fillId="52" borderId="16" applyNumberFormat="0" applyFont="0" applyAlignment="0" applyProtection="0"/>
    <xf numFmtId="0" fontId="6" fillId="52" borderId="16" applyNumberFormat="0" applyFont="0" applyAlignment="0" applyProtection="0"/>
    <xf numFmtId="0" fontId="6" fillId="52" borderId="16" applyNumberFormat="0" applyFont="0" applyAlignment="0" applyProtection="0"/>
    <xf numFmtId="0" fontId="6" fillId="52" borderId="16" applyNumberFormat="0" applyFont="0" applyAlignment="0" applyProtection="0"/>
    <xf numFmtId="0" fontId="6" fillId="52" borderId="16" applyNumberFormat="0" applyFont="0" applyAlignment="0" applyProtection="0"/>
    <xf numFmtId="0" fontId="6" fillId="52" borderId="16" applyNumberFormat="0" applyFont="0" applyAlignment="0" applyProtection="0"/>
    <xf numFmtId="0" fontId="6" fillId="52" borderId="16" applyNumberFormat="0" applyFont="0" applyAlignment="0" applyProtection="0"/>
    <xf numFmtId="0" fontId="6" fillId="52" borderId="16" applyNumberFormat="0" applyFont="0" applyAlignment="0" applyProtection="0"/>
    <xf numFmtId="9" fontId="0" fillId="0" borderId="0" applyFont="0" applyFill="0" applyBorder="0" applyAlignment="0" applyProtection="0"/>
    <xf numFmtId="0" fontId="18" fillId="49" borderId="17" applyNumberFormat="0" applyAlignment="0" applyProtection="0"/>
    <xf numFmtId="0" fontId="52" fillId="0" borderId="18" applyNumberFormat="0" applyFill="0" applyAlignment="0" applyProtection="0"/>
    <xf numFmtId="0" fontId="19" fillId="53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5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6" fillId="0" borderId="0" xfId="159">
      <alignment/>
      <protection/>
    </xf>
    <xf numFmtId="0" fontId="7" fillId="0" borderId="0" xfId="159" applyFont="1" applyAlignment="1">
      <alignment horizontal="center"/>
      <protection/>
    </xf>
    <xf numFmtId="4" fontId="6" fillId="0" borderId="0" xfId="159" applyNumberFormat="1" applyAlignment="1">
      <alignment vertical="center"/>
      <protection/>
    </xf>
    <xf numFmtId="0" fontId="6" fillId="0" borderId="0" xfId="159" applyAlignment="1">
      <alignment wrapText="1"/>
      <protection/>
    </xf>
    <xf numFmtId="0" fontId="6" fillId="0" borderId="0" xfId="159" applyAlignment="1">
      <alignment horizontal="center"/>
      <protection/>
    </xf>
    <xf numFmtId="0" fontId="7" fillId="0" borderId="19" xfId="159" applyFont="1" applyBorder="1" applyAlignment="1">
      <alignment horizontal="center"/>
      <protection/>
    </xf>
    <xf numFmtId="0" fontId="6" fillId="0" borderId="19" xfId="159" applyBorder="1">
      <alignment/>
      <protection/>
    </xf>
    <xf numFmtId="0" fontId="6" fillId="0" borderId="19" xfId="159" applyBorder="1" applyAlignment="1">
      <alignment vertical="center"/>
      <protection/>
    </xf>
    <xf numFmtId="4" fontId="55" fillId="0" borderId="0" xfId="0" applyNumberFormat="1" applyFont="1" applyAlignment="1">
      <alignment horizontal="left"/>
    </xf>
    <xf numFmtId="0" fontId="23" fillId="0" borderId="0" xfId="159" applyFont="1" applyAlignment="1">
      <alignment horizontal="center" wrapText="1"/>
      <protection/>
    </xf>
    <xf numFmtId="0" fontId="23" fillId="0" borderId="0" xfId="159" applyFont="1" applyAlignment="1">
      <alignment horizontal="center"/>
      <protection/>
    </xf>
    <xf numFmtId="0" fontId="24" fillId="0" borderId="0" xfId="159" applyFont="1" applyAlignment="1">
      <alignment horizontal="right"/>
      <protection/>
    </xf>
    <xf numFmtId="0" fontId="24" fillId="21" borderId="19" xfId="159" applyFont="1" applyFill="1" applyBorder="1" applyAlignment="1">
      <alignment vertical="center" wrapText="1"/>
      <protection/>
    </xf>
    <xf numFmtId="0" fontId="24" fillId="21" borderId="19" xfId="159" applyFont="1" applyFill="1" applyBorder="1" applyAlignment="1">
      <alignment horizontal="center" vertical="center"/>
      <protection/>
    </xf>
    <xf numFmtId="173" fontId="23" fillId="21" borderId="19" xfId="161" applyNumberFormat="1" applyFont="1" applyFill="1" applyBorder="1" applyAlignment="1">
      <alignment vertical="center"/>
      <protection/>
    </xf>
    <xf numFmtId="173" fontId="23" fillId="21" borderId="19" xfId="163" applyNumberFormat="1" applyFont="1" applyFill="1" applyBorder="1" applyAlignment="1">
      <alignment vertical="center"/>
      <protection/>
    </xf>
    <xf numFmtId="173" fontId="6" fillId="0" borderId="0" xfId="159" applyNumberFormat="1">
      <alignment/>
      <protection/>
    </xf>
    <xf numFmtId="0" fontId="23" fillId="55" borderId="19" xfId="159" applyFont="1" applyFill="1" applyBorder="1" applyAlignment="1">
      <alignment horizontal="center" vertical="center" wrapText="1"/>
      <protection/>
    </xf>
    <xf numFmtId="0" fontId="24" fillId="55" borderId="19" xfId="159" applyFont="1" applyFill="1" applyBorder="1" applyAlignment="1">
      <alignment horizontal="center" vertical="center"/>
      <protection/>
    </xf>
    <xf numFmtId="0" fontId="24" fillId="55" borderId="19" xfId="159" applyFont="1" applyFill="1" applyBorder="1" applyAlignment="1">
      <alignment vertical="center" wrapText="1"/>
      <protection/>
    </xf>
    <xf numFmtId="173" fontId="24" fillId="55" borderId="19" xfId="159" applyNumberFormat="1" applyFont="1" applyFill="1" applyBorder="1" applyAlignment="1">
      <alignment vertical="center"/>
      <protection/>
    </xf>
    <xf numFmtId="173" fontId="23" fillId="55" borderId="19" xfId="159" applyNumberFormat="1" applyFont="1" applyFill="1" applyBorder="1" applyAlignment="1">
      <alignment vertical="center"/>
      <protection/>
    </xf>
    <xf numFmtId="173" fontId="24" fillId="55" borderId="19" xfId="161" applyNumberFormat="1" applyFont="1" applyFill="1" applyBorder="1" applyAlignment="1">
      <alignment vertical="center"/>
      <protection/>
    </xf>
    <xf numFmtId="173" fontId="24" fillId="55" borderId="19" xfId="162" applyNumberFormat="1" applyFont="1" applyFill="1" applyBorder="1" applyAlignment="1">
      <alignment vertical="center"/>
      <protection/>
    </xf>
    <xf numFmtId="173" fontId="23" fillId="55" borderId="19" xfId="163" applyNumberFormat="1" applyFont="1" applyFill="1" applyBorder="1" applyAlignment="1">
      <alignment vertical="center"/>
      <protection/>
    </xf>
    <xf numFmtId="173" fontId="23" fillId="55" borderId="19" xfId="161" applyNumberFormat="1" applyFont="1" applyFill="1" applyBorder="1" applyAlignment="1">
      <alignment vertical="center"/>
      <protection/>
    </xf>
    <xf numFmtId="0" fontId="6" fillId="55" borderId="0" xfId="159" applyFill="1" applyAlignment="1">
      <alignment horizontal="center"/>
      <protection/>
    </xf>
    <xf numFmtId="0" fontId="6" fillId="55" borderId="0" xfId="159" applyFill="1" applyAlignment="1">
      <alignment wrapText="1"/>
      <protection/>
    </xf>
    <xf numFmtId="173" fontId="6" fillId="55" borderId="0" xfId="159" applyNumberFormat="1" applyFill="1">
      <alignment/>
      <protection/>
    </xf>
    <xf numFmtId="0" fontId="24" fillId="30" borderId="19" xfId="159" applyFont="1" applyFill="1" applyBorder="1" applyAlignment="1">
      <alignment horizontal="center" vertical="center"/>
      <protection/>
    </xf>
    <xf numFmtId="0" fontId="24" fillId="30" borderId="19" xfId="159" applyFont="1" applyFill="1" applyBorder="1" applyAlignment="1">
      <alignment vertical="center" wrapText="1"/>
      <protection/>
    </xf>
    <xf numFmtId="173" fontId="24" fillId="30" borderId="19" xfId="159" applyNumberFormat="1" applyFont="1" applyFill="1" applyBorder="1" applyAlignment="1">
      <alignment vertical="center"/>
      <protection/>
    </xf>
    <xf numFmtId="173" fontId="23" fillId="30" borderId="19" xfId="159" applyNumberFormat="1" applyFont="1" applyFill="1" applyBorder="1" applyAlignment="1">
      <alignment vertical="center"/>
      <protection/>
    </xf>
    <xf numFmtId="0" fontId="25" fillId="0" borderId="0" xfId="159" applyFont="1" applyAlignment="1">
      <alignment horizontal="center" wrapText="1"/>
      <protection/>
    </xf>
    <xf numFmtId="0" fontId="25" fillId="0" borderId="0" xfId="159" applyFont="1" applyAlignment="1">
      <alignment horizontal="center"/>
      <protection/>
    </xf>
    <xf numFmtId="0" fontId="23" fillId="0" borderId="0" xfId="159" applyFont="1" applyAlignment="1">
      <alignment horizontal="center" wrapText="1"/>
      <protection/>
    </xf>
    <xf numFmtId="0" fontId="23" fillId="0" borderId="0" xfId="159" applyFont="1" applyAlignment="1">
      <alignment horizontal="center"/>
      <protection/>
    </xf>
    <xf numFmtId="0" fontId="23" fillId="55" borderId="20" xfId="159" applyFont="1" applyFill="1" applyBorder="1" applyAlignment="1">
      <alignment horizontal="center"/>
      <protection/>
    </xf>
  </cellXfs>
  <cellStyles count="1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1 2" xfId="90"/>
    <cellStyle name="Заголовок 1 2 10" xfId="91"/>
    <cellStyle name="Заголовок 1 2 2" xfId="92"/>
    <cellStyle name="Заголовок 1 2 3" xfId="93"/>
    <cellStyle name="Заголовок 1 2 4" xfId="94"/>
    <cellStyle name="Заголовок 1 2 5" xfId="95"/>
    <cellStyle name="Заголовок 1 2 6" xfId="96"/>
    <cellStyle name="Заголовок 1 2 7" xfId="97"/>
    <cellStyle name="Заголовок 1 2 8" xfId="98"/>
    <cellStyle name="Заголовок 1 2 9" xfId="99"/>
    <cellStyle name="Заголовок 2" xfId="100"/>
    <cellStyle name="Заголовок 2 2" xfId="101"/>
    <cellStyle name="Заголовок 2 2 10" xfId="102"/>
    <cellStyle name="Заголовок 2 2 2" xfId="103"/>
    <cellStyle name="Заголовок 2 2 3" xfId="104"/>
    <cellStyle name="Заголовок 2 2 4" xfId="105"/>
    <cellStyle name="Заголовок 2 2 5" xfId="106"/>
    <cellStyle name="Заголовок 2 2 6" xfId="107"/>
    <cellStyle name="Заголовок 2 2 7" xfId="108"/>
    <cellStyle name="Заголовок 2 2 8" xfId="109"/>
    <cellStyle name="Заголовок 2 2 9" xfId="110"/>
    <cellStyle name="Заголовок 3" xfId="111"/>
    <cellStyle name="Заголовок 3 2" xfId="112"/>
    <cellStyle name="Заголовок 3 2 10" xfId="113"/>
    <cellStyle name="Заголовок 3 2 2" xfId="114"/>
    <cellStyle name="Заголовок 3 2 3" xfId="115"/>
    <cellStyle name="Заголовок 3 2 4" xfId="116"/>
    <cellStyle name="Заголовок 3 2 5" xfId="117"/>
    <cellStyle name="Заголовок 3 2 6" xfId="118"/>
    <cellStyle name="Заголовок 3 2 7" xfId="119"/>
    <cellStyle name="Заголовок 3 2 8" xfId="120"/>
    <cellStyle name="Заголовок 3 2 9" xfId="121"/>
    <cellStyle name="Заголовок 4" xfId="122"/>
    <cellStyle name="Заголовок 4 2" xfId="123"/>
    <cellStyle name="Заголовок 4 2 10" xfId="124"/>
    <cellStyle name="Заголовок 4 2 2" xfId="125"/>
    <cellStyle name="Заголовок 4 2 3" xfId="126"/>
    <cellStyle name="Заголовок 4 2 4" xfId="127"/>
    <cellStyle name="Заголовок 4 2 5" xfId="128"/>
    <cellStyle name="Заголовок 4 2 6" xfId="129"/>
    <cellStyle name="Заголовок 4 2 7" xfId="130"/>
    <cellStyle name="Заголовок 4 2 8" xfId="131"/>
    <cellStyle name="Заголовок 4 2 9" xfId="132"/>
    <cellStyle name="Звичайний 2" xfId="133"/>
    <cellStyle name="Звичайний 2 2" xfId="134"/>
    <cellStyle name="Звичайний 2 3" xfId="135"/>
    <cellStyle name="Звичайний 2 4" xfId="136"/>
    <cellStyle name="Звичайний 2 5" xfId="137"/>
    <cellStyle name="Звичайний 2 6" xfId="138"/>
    <cellStyle name="Звичайний 2 7" xfId="139"/>
    <cellStyle name="Звичайний 2 8" xfId="140"/>
    <cellStyle name="Звичайний 3" xfId="141"/>
    <cellStyle name="Зв'язана клітинка" xfId="142"/>
    <cellStyle name="Итог" xfId="143"/>
    <cellStyle name="Контрольна клітинка" xfId="144"/>
    <cellStyle name="Контрольная ячейка" xfId="145"/>
    <cellStyle name="Назва" xfId="146"/>
    <cellStyle name="Назва 10" xfId="147"/>
    <cellStyle name="Назва 2" xfId="148"/>
    <cellStyle name="Назва 3" xfId="149"/>
    <cellStyle name="Назва 4" xfId="150"/>
    <cellStyle name="Назва 5" xfId="151"/>
    <cellStyle name="Назва 6" xfId="152"/>
    <cellStyle name="Назва 7" xfId="153"/>
    <cellStyle name="Назва 8" xfId="154"/>
    <cellStyle name="Назва 9" xfId="155"/>
    <cellStyle name="Название" xfId="156"/>
    <cellStyle name="Нейтральный" xfId="157"/>
    <cellStyle name="Обчислення" xfId="158"/>
    <cellStyle name="Обычный 2" xfId="159"/>
    <cellStyle name="Обычный 2 2" xfId="160"/>
    <cellStyle name="Обычный 2 3" xfId="161"/>
    <cellStyle name="Обычный 2 4" xfId="162"/>
    <cellStyle name="Обычный 2 5" xfId="163"/>
    <cellStyle name="Обычный 2 6" xfId="164"/>
    <cellStyle name="Обычный 2 7" xfId="165"/>
    <cellStyle name="Обычный 2 8" xfId="166"/>
    <cellStyle name="Підсумок" xfId="167"/>
    <cellStyle name="Плохой" xfId="168"/>
    <cellStyle name="Поганий" xfId="169"/>
    <cellStyle name="Пояснение" xfId="170"/>
    <cellStyle name="Примечание" xfId="171"/>
    <cellStyle name="Примечание 2" xfId="172"/>
    <cellStyle name="Примітка" xfId="173"/>
    <cellStyle name="Примітка 2" xfId="174"/>
    <cellStyle name="Примітка 3" xfId="175"/>
    <cellStyle name="Примітка 4" xfId="176"/>
    <cellStyle name="Примітка 5" xfId="177"/>
    <cellStyle name="Примітка 6" xfId="178"/>
    <cellStyle name="Примітка 7" xfId="179"/>
    <cellStyle name="Примітка 8" xfId="180"/>
    <cellStyle name="Percent" xfId="181"/>
    <cellStyle name="Результат" xfId="182"/>
    <cellStyle name="Связанная ячейка" xfId="183"/>
    <cellStyle name="Середній" xfId="184"/>
    <cellStyle name="Стиль 1" xfId="185"/>
    <cellStyle name="Текст попередження" xfId="186"/>
    <cellStyle name="Текст пояснення" xfId="187"/>
    <cellStyle name="Текст предупреждения" xfId="188"/>
    <cellStyle name="Comma" xfId="189"/>
    <cellStyle name="Comma [0]" xfId="190"/>
    <cellStyle name="Хороший" xfId="191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B1">
      <selection activeCell="P5" sqref="P5"/>
    </sheetView>
  </sheetViews>
  <sheetFormatPr defaultColWidth="9.140625" defaultRowHeight="12.75"/>
  <cols>
    <col min="1" max="1" width="0" style="1" hidden="1" customWidth="1"/>
    <col min="2" max="2" width="12.7109375" style="5" customWidth="1"/>
    <col min="3" max="3" width="46.140625" style="4" customWidth="1"/>
    <col min="4" max="6" width="15.7109375" style="1" customWidth="1"/>
    <col min="7" max="7" width="0.13671875" style="1" customWidth="1"/>
    <col min="8" max="8" width="16.57421875" style="1" customWidth="1"/>
    <col min="9" max="9" width="15.7109375" style="1" customWidth="1"/>
    <col min="10" max="10" width="11.140625" style="1" customWidth="1"/>
    <col min="11" max="249" width="9.140625" style="1" customWidth="1"/>
    <col min="250" max="250" width="12.7109375" style="1" customWidth="1"/>
    <col min="251" max="251" width="50.7109375" style="1" customWidth="1"/>
    <col min="252" max="16384" width="9.140625" style="1" customWidth="1"/>
  </cols>
  <sheetData>
    <row r="1" spans="7:8" ht="15.75">
      <c r="G1" s="9" t="s">
        <v>29</v>
      </c>
      <c r="H1" s="1" t="s">
        <v>41</v>
      </c>
    </row>
    <row r="2" spans="7:8" ht="15.75">
      <c r="G2" s="9" t="s">
        <v>30</v>
      </c>
      <c r="H2" s="1" t="s">
        <v>39</v>
      </c>
    </row>
    <row r="3" spans="7:8" ht="15.75">
      <c r="G3" s="9" t="s">
        <v>31</v>
      </c>
      <c r="H3" s="1" t="s">
        <v>40</v>
      </c>
    </row>
    <row r="5" spans="2:10" ht="20.25">
      <c r="B5" s="34" t="s">
        <v>38</v>
      </c>
      <c r="C5" s="35"/>
      <c r="D5" s="35"/>
      <c r="E5" s="35"/>
      <c r="F5" s="35"/>
      <c r="G5" s="35"/>
      <c r="H5" s="35"/>
      <c r="I5" s="35"/>
      <c r="J5" s="35"/>
    </row>
    <row r="6" spans="2:10" ht="15.75">
      <c r="B6" s="10"/>
      <c r="C6" s="11"/>
      <c r="D6" s="11"/>
      <c r="E6" s="11"/>
      <c r="F6" s="11"/>
      <c r="G6" s="11"/>
      <c r="H6" s="11"/>
      <c r="I6" s="11"/>
      <c r="J6" s="12" t="s">
        <v>34</v>
      </c>
    </row>
    <row r="7" spans="2:10" ht="15.75">
      <c r="B7" s="36" t="s">
        <v>32</v>
      </c>
      <c r="C7" s="37"/>
      <c r="D7" s="37"/>
      <c r="E7" s="37"/>
      <c r="F7" s="37"/>
      <c r="G7" s="37"/>
      <c r="H7" s="37"/>
      <c r="I7" s="37"/>
      <c r="J7" s="37"/>
    </row>
    <row r="8" spans="1:10" s="2" customFormat="1" ht="110.25" customHeight="1">
      <c r="A8" s="6"/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36</v>
      </c>
      <c r="I8" s="18" t="s">
        <v>6</v>
      </c>
      <c r="J8" s="18" t="s">
        <v>37</v>
      </c>
    </row>
    <row r="9" spans="1:10" ht="15.75">
      <c r="A9" s="7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6</v>
      </c>
      <c r="I9" s="18">
        <v>7</v>
      </c>
      <c r="J9" s="18">
        <v>8</v>
      </c>
    </row>
    <row r="10" spans="1:11" ht="15.75">
      <c r="A10" s="8">
        <v>0</v>
      </c>
      <c r="B10" s="19" t="s">
        <v>7</v>
      </c>
      <c r="C10" s="20" t="s">
        <v>8</v>
      </c>
      <c r="D10" s="21">
        <v>19903.8</v>
      </c>
      <c r="E10" s="21">
        <v>15478.1</v>
      </c>
      <c r="F10" s="21">
        <v>12848.4</v>
      </c>
      <c r="G10" s="21">
        <v>54.88184000000001</v>
      </c>
      <c r="H10" s="21">
        <v>88.4</v>
      </c>
      <c r="I10" s="22">
        <f>E10-F10</f>
        <v>2629.7000000000007</v>
      </c>
      <c r="J10" s="22">
        <f aca="true" t="shared" si="0" ref="J10:J19">IF(E10=0,0,(F10/E10)*100)</f>
        <v>83.0101885890387</v>
      </c>
      <c r="K10" s="3"/>
    </row>
    <row r="11" spans="1:11" ht="15.75">
      <c r="A11" s="8">
        <v>0</v>
      </c>
      <c r="B11" s="19" t="s">
        <v>9</v>
      </c>
      <c r="C11" s="20" t="s">
        <v>10</v>
      </c>
      <c r="D11" s="21">
        <v>173971.7</v>
      </c>
      <c r="E11" s="21">
        <v>135512.9</v>
      </c>
      <c r="F11" s="21">
        <v>127970.7</v>
      </c>
      <c r="G11" s="21">
        <v>743.1894100000001</v>
      </c>
      <c r="H11" s="21">
        <v>1627.2</v>
      </c>
      <c r="I11" s="22">
        <f aca="true" t="shared" si="1" ref="I11:I19">E11-F11</f>
        <v>7542.199999999997</v>
      </c>
      <c r="J11" s="22">
        <f t="shared" si="0"/>
        <v>94.4343306061637</v>
      </c>
      <c r="K11" s="3"/>
    </row>
    <row r="12" spans="1:11" ht="15.75">
      <c r="A12" s="8">
        <v>0</v>
      </c>
      <c r="B12" s="19" t="s">
        <v>11</v>
      </c>
      <c r="C12" s="20" t="s">
        <v>12</v>
      </c>
      <c r="D12" s="21">
        <v>3879</v>
      </c>
      <c r="E12" s="21">
        <v>3181.5</v>
      </c>
      <c r="F12" s="21">
        <v>2301.3</v>
      </c>
      <c r="G12" s="21">
        <v>122.25963000000002</v>
      </c>
      <c r="H12" s="21">
        <v>0</v>
      </c>
      <c r="I12" s="22">
        <f t="shared" si="1"/>
        <v>880.1999999999998</v>
      </c>
      <c r="J12" s="22">
        <f t="shared" si="0"/>
        <v>72.33380480905234</v>
      </c>
      <c r="K12" s="3"/>
    </row>
    <row r="13" spans="1:11" ht="15.75">
      <c r="A13" s="8">
        <v>0</v>
      </c>
      <c r="B13" s="19" t="s">
        <v>13</v>
      </c>
      <c r="C13" s="20" t="s">
        <v>14</v>
      </c>
      <c r="D13" s="21">
        <v>5565.6</v>
      </c>
      <c r="E13" s="21">
        <v>4435.7</v>
      </c>
      <c r="F13" s="21">
        <v>3589.2</v>
      </c>
      <c r="G13" s="21">
        <v>2.44484</v>
      </c>
      <c r="H13" s="21">
        <v>0</v>
      </c>
      <c r="I13" s="22">
        <f t="shared" si="1"/>
        <v>846.5</v>
      </c>
      <c r="J13" s="22">
        <f t="shared" si="0"/>
        <v>80.91620262867191</v>
      </c>
      <c r="K13" s="3"/>
    </row>
    <row r="14" spans="1:11" ht="15.75">
      <c r="A14" s="8">
        <v>0</v>
      </c>
      <c r="B14" s="19" t="s">
        <v>15</v>
      </c>
      <c r="C14" s="20" t="s">
        <v>16</v>
      </c>
      <c r="D14" s="21">
        <v>5786.8</v>
      </c>
      <c r="E14" s="21">
        <v>4323.4</v>
      </c>
      <c r="F14" s="21">
        <v>3972.6</v>
      </c>
      <c r="G14" s="21">
        <v>0.025429999999999998</v>
      </c>
      <c r="H14" s="21">
        <v>378.2</v>
      </c>
      <c r="I14" s="22">
        <f t="shared" si="1"/>
        <v>350.7999999999997</v>
      </c>
      <c r="J14" s="22">
        <f t="shared" si="0"/>
        <v>91.88601563584217</v>
      </c>
      <c r="K14" s="3"/>
    </row>
    <row r="15" spans="1:11" ht="15.75">
      <c r="A15" s="8">
        <v>0</v>
      </c>
      <c r="B15" s="19" t="s">
        <v>17</v>
      </c>
      <c r="C15" s="20" t="s">
        <v>18</v>
      </c>
      <c r="D15" s="21">
        <v>1788.9</v>
      </c>
      <c r="E15" s="21">
        <v>1287.8</v>
      </c>
      <c r="F15" s="21">
        <v>1219.7</v>
      </c>
      <c r="G15" s="21">
        <v>3.9823500000000003</v>
      </c>
      <c r="H15" s="21">
        <v>2.4</v>
      </c>
      <c r="I15" s="22">
        <f t="shared" si="1"/>
        <v>68.09999999999991</v>
      </c>
      <c r="J15" s="22">
        <f t="shared" si="0"/>
        <v>94.71191178754465</v>
      </c>
      <c r="K15" s="3"/>
    </row>
    <row r="16" spans="1:11" ht="15.75">
      <c r="A16" s="8">
        <v>0</v>
      </c>
      <c r="B16" s="19" t="s">
        <v>19</v>
      </c>
      <c r="C16" s="20" t="s">
        <v>20</v>
      </c>
      <c r="D16" s="21">
        <v>1958</v>
      </c>
      <c r="E16" s="21">
        <v>1535.7</v>
      </c>
      <c r="F16" s="21">
        <v>1085.4</v>
      </c>
      <c r="G16" s="21">
        <v>7.1027000000000005</v>
      </c>
      <c r="H16" s="21">
        <v>0</v>
      </c>
      <c r="I16" s="22">
        <f t="shared" si="1"/>
        <v>450.29999999999995</v>
      </c>
      <c r="J16" s="22">
        <f t="shared" si="0"/>
        <v>70.67786677085368</v>
      </c>
      <c r="K16" s="3"/>
    </row>
    <row r="17" spans="1:11" ht="15.75">
      <c r="A17" s="8">
        <v>0</v>
      </c>
      <c r="B17" s="19" t="s">
        <v>21</v>
      </c>
      <c r="C17" s="20" t="s">
        <v>22</v>
      </c>
      <c r="D17" s="21">
        <v>287</v>
      </c>
      <c r="E17" s="21">
        <v>75</v>
      </c>
      <c r="F17" s="21">
        <v>49.981</v>
      </c>
      <c r="G17" s="21">
        <v>0</v>
      </c>
      <c r="H17" s="21">
        <v>0</v>
      </c>
      <c r="I17" s="22">
        <f t="shared" si="1"/>
        <v>25.019</v>
      </c>
      <c r="J17" s="22">
        <f t="shared" si="0"/>
        <v>66.64133333333334</v>
      </c>
      <c r="K17" s="3"/>
    </row>
    <row r="18" spans="1:11" ht="15.75">
      <c r="A18" s="8">
        <v>0</v>
      </c>
      <c r="B18" s="19" t="s">
        <v>23</v>
      </c>
      <c r="C18" s="20" t="s">
        <v>24</v>
      </c>
      <c r="D18" s="21">
        <v>2262.1</v>
      </c>
      <c r="E18" s="21">
        <v>1941.2</v>
      </c>
      <c r="F18" s="21">
        <v>1536.3</v>
      </c>
      <c r="G18" s="21">
        <v>0.002</v>
      </c>
      <c r="H18" s="21">
        <v>48</v>
      </c>
      <c r="I18" s="22">
        <f t="shared" si="1"/>
        <v>404.9000000000001</v>
      </c>
      <c r="J18" s="22">
        <f t="shared" si="0"/>
        <v>79.14176797856996</v>
      </c>
      <c r="K18" s="3"/>
    </row>
    <row r="19" spans="1:11" ht="15.75">
      <c r="A19" s="8">
        <v>0</v>
      </c>
      <c r="B19" s="19" t="s">
        <v>25</v>
      </c>
      <c r="C19" s="20" t="s">
        <v>26</v>
      </c>
      <c r="D19" s="21">
        <v>2966.3</v>
      </c>
      <c r="E19" s="21">
        <v>2356.8</v>
      </c>
      <c r="F19" s="21">
        <v>1930.9</v>
      </c>
      <c r="G19" s="21">
        <v>0</v>
      </c>
      <c r="H19" s="21">
        <v>0</v>
      </c>
      <c r="I19" s="22">
        <f t="shared" si="1"/>
        <v>425.9000000000001</v>
      </c>
      <c r="J19" s="22">
        <f t="shared" si="0"/>
        <v>81.92888662593346</v>
      </c>
      <c r="K19" s="3"/>
    </row>
    <row r="20" spans="1:16" ht="15.75">
      <c r="A20" s="8">
        <v>1</v>
      </c>
      <c r="B20" s="30" t="s">
        <v>27</v>
      </c>
      <c r="C20" s="31" t="s">
        <v>28</v>
      </c>
      <c r="D20" s="32">
        <f>SUM(D10:D19)</f>
        <v>218369.19999999998</v>
      </c>
      <c r="E20" s="32">
        <f>SUM(E10:E19)</f>
        <v>170128.1</v>
      </c>
      <c r="F20" s="32">
        <f>SUM(F10:F19)</f>
        <v>156504.481</v>
      </c>
      <c r="G20" s="32">
        <v>933.8881999999999</v>
      </c>
      <c r="H20" s="32">
        <f>SUM(H10:H19)</f>
        <v>2144.2000000000003</v>
      </c>
      <c r="I20" s="33">
        <f>E20-F20</f>
        <v>13623.619000000006</v>
      </c>
      <c r="J20" s="33">
        <f>IF(E20=0,0,(F20/E20)*100)</f>
        <v>91.9921406281502</v>
      </c>
      <c r="K20" s="3"/>
      <c r="L20" s="17"/>
      <c r="M20" s="17"/>
      <c r="N20" s="17"/>
      <c r="O20" s="17"/>
      <c r="P20" s="17"/>
    </row>
    <row r="21" spans="2:10" ht="27" customHeight="1">
      <c r="B21" s="38" t="s">
        <v>33</v>
      </c>
      <c r="C21" s="38"/>
      <c r="D21" s="38"/>
      <c r="E21" s="38"/>
      <c r="F21" s="38"/>
      <c r="G21" s="38"/>
      <c r="H21" s="38"/>
      <c r="I21" s="38"/>
      <c r="J21" s="38"/>
    </row>
    <row r="22" spans="2:10" ht="102" customHeight="1">
      <c r="B22" s="18" t="s">
        <v>0</v>
      </c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36</v>
      </c>
      <c r="I22" s="18" t="s">
        <v>6</v>
      </c>
      <c r="J22" s="18" t="s">
        <v>37</v>
      </c>
    </row>
    <row r="23" spans="2:10" ht="15.75">
      <c r="B23" s="18">
        <v>1</v>
      </c>
      <c r="C23" s="18">
        <v>2</v>
      </c>
      <c r="D23" s="18">
        <v>3</v>
      </c>
      <c r="E23" s="18">
        <v>4</v>
      </c>
      <c r="F23" s="18">
        <v>5</v>
      </c>
      <c r="G23" s="18">
        <v>9</v>
      </c>
      <c r="H23" s="18">
        <v>6</v>
      </c>
      <c r="I23" s="18">
        <v>7</v>
      </c>
      <c r="J23" s="18">
        <v>8</v>
      </c>
    </row>
    <row r="24" spans="2:10" ht="15.75">
      <c r="B24" s="19" t="s">
        <v>7</v>
      </c>
      <c r="C24" s="20" t="s">
        <v>8</v>
      </c>
      <c r="D24" s="23">
        <v>100</v>
      </c>
      <c r="E24" s="23">
        <v>75</v>
      </c>
      <c r="F24" s="24">
        <v>214</v>
      </c>
      <c r="G24" s="24">
        <v>0</v>
      </c>
      <c r="H24" s="24">
        <v>17.5</v>
      </c>
      <c r="I24" s="25">
        <f>E24-F24</f>
        <v>-139</v>
      </c>
      <c r="J24" s="25">
        <f>F24/E24*100</f>
        <v>285.33333333333337</v>
      </c>
    </row>
    <row r="25" spans="2:10" ht="15.75">
      <c r="B25" s="19" t="s">
        <v>9</v>
      </c>
      <c r="C25" s="20" t="s">
        <v>10</v>
      </c>
      <c r="D25" s="23">
        <v>3066.3</v>
      </c>
      <c r="E25" s="23">
        <v>2571.2</v>
      </c>
      <c r="F25" s="24">
        <v>1374.9</v>
      </c>
      <c r="G25" s="24">
        <v>0</v>
      </c>
      <c r="H25" s="24">
        <v>378.3</v>
      </c>
      <c r="I25" s="25">
        <f aca="true" t="shared" si="2" ref="I25:I32">E25-F25</f>
        <v>1196.2999999999997</v>
      </c>
      <c r="J25" s="25">
        <f aca="true" t="shared" si="3" ref="J25:J33">F25/E25*100</f>
        <v>53.47308649657748</v>
      </c>
    </row>
    <row r="26" spans="2:10" ht="15.75">
      <c r="B26" s="19">
        <v>2000</v>
      </c>
      <c r="C26" s="20" t="s">
        <v>12</v>
      </c>
      <c r="D26" s="23">
        <v>1250</v>
      </c>
      <c r="E26" s="23">
        <v>1250</v>
      </c>
      <c r="F26" s="24">
        <v>0</v>
      </c>
      <c r="G26" s="24">
        <v>0</v>
      </c>
      <c r="H26" s="24">
        <v>0</v>
      </c>
      <c r="I26" s="25">
        <f t="shared" si="2"/>
        <v>1250</v>
      </c>
      <c r="J26" s="25">
        <f t="shared" si="3"/>
        <v>0</v>
      </c>
    </row>
    <row r="27" spans="2:10" ht="15.75">
      <c r="B27" s="19" t="s">
        <v>13</v>
      </c>
      <c r="C27" s="20" t="s">
        <v>14</v>
      </c>
      <c r="D27" s="23">
        <v>235.8</v>
      </c>
      <c r="E27" s="23">
        <v>184.4</v>
      </c>
      <c r="F27" s="24">
        <v>808.1</v>
      </c>
      <c r="G27" s="24">
        <v>0</v>
      </c>
      <c r="H27" s="24">
        <v>0</v>
      </c>
      <c r="I27" s="25">
        <f t="shared" si="2"/>
        <v>-623.7</v>
      </c>
      <c r="J27" s="25">
        <f t="shared" si="3"/>
        <v>438.23210412147506</v>
      </c>
    </row>
    <row r="28" spans="2:10" ht="15.75">
      <c r="B28" s="19" t="s">
        <v>15</v>
      </c>
      <c r="C28" s="20" t="s">
        <v>16</v>
      </c>
      <c r="D28" s="23">
        <v>30</v>
      </c>
      <c r="E28" s="23">
        <v>22.5</v>
      </c>
      <c r="F28" s="24">
        <v>0</v>
      </c>
      <c r="G28" s="24">
        <v>0</v>
      </c>
      <c r="H28" s="24">
        <v>0</v>
      </c>
      <c r="I28" s="25">
        <f t="shared" si="2"/>
        <v>22.5</v>
      </c>
      <c r="J28" s="25">
        <f t="shared" si="3"/>
        <v>0</v>
      </c>
    </row>
    <row r="29" spans="2:10" ht="15.75">
      <c r="B29" s="19" t="s">
        <v>17</v>
      </c>
      <c r="C29" s="20" t="s">
        <v>18</v>
      </c>
      <c r="D29" s="23">
        <v>7</v>
      </c>
      <c r="E29" s="23">
        <v>5.3</v>
      </c>
      <c r="F29" s="24">
        <v>25.4</v>
      </c>
      <c r="G29" s="24">
        <v>0</v>
      </c>
      <c r="H29" s="24">
        <v>11.8</v>
      </c>
      <c r="I29" s="25">
        <f t="shared" si="2"/>
        <v>-20.099999999999998</v>
      </c>
      <c r="J29" s="25">
        <f t="shared" si="3"/>
        <v>479.24528301886795</v>
      </c>
    </row>
    <row r="30" spans="2:10" ht="15.75">
      <c r="B30" s="19" t="s">
        <v>19</v>
      </c>
      <c r="C30" s="20" t="s">
        <v>20</v>
      </c>
      <c r="D30" s="23">
        <v>200</v>
      </c>
      <c r="E30" s="23">
        <v>174.7</v>
      </c>
      <c r="F30" s="24">
        <v>0</v>
      </c>
      <c r="G30" s="24">
        <v>0</v>
      </c>
      <c r="H30" s="24">
        <v>0</v>
      </c>
      <c r="I30" s="25">
        <f t="shared" si="2"/>
        <v>174.7</v>
      </c>
      <c r="J30" s="25">
        <f t="shared" si="3"/>
        <v>0</v>
      </c>
    </row>
    <row r="31" spans="2:10" ht="17.25" customHeight="1">
      <c r="B31" s="19" t="s">
        <v>21</v>
      </c>
      <c r="C31" s="20" t="s">
        <v>22</v>
      </c>
      <c r="D31" s="23">
        <v>3347</v>
      </c>
      <c r="E31" s="23">
        <v>3309</v>
      </c>
      <c r="F31" s="24">
        <v>213.8</v>
      </c>
      <c r="G31" s="24">
        <v>0</v>
      </c>
      <c r="H31" s="24">
        <v>30</v>
      </c>
      <c r="I31" s="25">
        <f t="shared" si="2"/>
        <v>3095.2</v>
      </c>
      <c r="J31" s="25">
        <f t="shared" si="3"/>
        <v>6.461166515563614</v>
      </c>
    </row>
    <row r="32" spans="2:10" ht="15.75">
      <c r="B32" s="19" t="s">
        <v>23</v>
      </c>
      <c r="C32" s="20" t="s">
        <v>24</v>
      </c>
      <c r="D32" s="23">
        <v>6224.5</v>
      </c>
      <c r="E32" s="23">
        <v>6224.5</v>
      </c>
      <c r="F32" s="24">
        <v>96.87</v>
      </c>
      <c r="G32" s="24">
        <v>0</v>
      </c>
      <c r="H32" s="24">
        <v>0</v>
      </c>
      <c r="I32" s="25">
        <f t="shared" si="2"/>
        <v>6127.63</v>
      </c>
      <c r="J32" s="25">
        <f t="shared" si="3"/>
        <v>1.5562695798859347</v>
      </c>
    </row>
    <row r="33" spans="2:10" ht="15.75">
      <c r="B33" s="14" t="s">
        <v>27</v>
      </c>
      <c r="C33" s="13" t="s">
        <v>28</v>
      </c>
      <c r="D33" s="15">
        <f aca="true" t="shared" si="4" ref="D33:I33">SUM(D24:D32)</f>
        <v>14460.6</v>
      </c>
      <c r="E33" s="15">
        <f t="shared" si="4"/>
        <v>13816.6</v>
      </c>
      <c r="F33" s="15">
        <f t="shared" si="4"/>
        <v>2733.07</v>
      </c>
      <c r="G33" s="15">
        <f t="shared" si="4"/>
        <v>0</v>
      </c>
      <c r="H33" s="15">
        <f t="shared" si="4"/>
        <v>437.6</v>
      </c>
      <c r="I33" s="15">
        <f t="shared" si="4"/>
        <v>11083.529999999999</v>
      </c>
      <c r="J33" s="16">
        <f t="shared" si="3"/>
        <v>19.781060463500427</v>
      </c>
    </row>
    <row r="34" spans="2:10" ht="15.75" hidden="1">
      <c r="B34" s="19" t="s">
        <v>27</v>
      </c>
      <c r="C34" s="20" t="s">
        <v>35</v>
      </c>
      <c r="D34" s="26">
        <f aca="true" t="shared" si="5" ref="D34:I34">D20+D33</f>
        <v>232829.8</v>
      </c>
      <c r="E34" s="26">
        <f t="shared" si="5"/>
        <v>183944.7</v>
      </c>
      <c r="F34" s="26">
        <f t="shared" si="5"/>
        <v>159237.551</v>
      </c>
      <c r="G34" s="26">
        <f t="shared" si="5"/>
        <v>933.8881999999999</v>
      </c>
      <c r="H34" s="26">
        <f t="shared" si="5"/>
        <v>2581.8</v>
      </c>
      <c r="I34" s="26">
        <f t="shared" si="5"/>
        <v>24707.149000000005</v>
      </c>
      <c r="J34" s="22">
        <f>IF(E34=0,0,(F34/E34)*100)</f>
        <v>86.56816477995832</v>
      </c>
    </row>
    <row r="35" spans="2:10" ht="12.75">
      <c r="B35" s="27"/>
      <c r="C35" s="28"/>
      <c r="D35" s="29"/>
      <c r="E35" s="29"/>
      <c r="F35" s="29"/>
      <c r="G35" s="29"/>
      <c r="H35" s="29"/>
      <c r="I35" s="29"/>
      <c r="J35" s="29"/>
    </row>
  </sheetData>
  <sheetProtection/>
  <mergeCells count="3">
    <mergeCell ref="B5:J5"/>
    <mergeCell ref="B7:J7"/>
    <mergeCell ref="B21:J21"/>
  </mergeCells>
  <conditionalFormatting sqref="B10:B20 B22:B32">
    <cfRule type="expression" priority="21" dxfId="11" stopIfTrue="1">
      <formula>A10=1</formula>
    </cfRule>
  </conditionalFormatting>
  <conditionalFormatting sqref="C10:C20 C22:C32">
    <cfRule type="expression" priority="22" dxfId="11" stopIfTrue="1">
      <formula>A10=1</formula>
    </cfRule>
  </conditionalFormatting>
  <conditionalFormatting sqref="D10:D20 D22:D32 E20:F20">
    <cfRule type="expression" priority="24" dxfId="11" stopIfTrue="1">
      <formula>A10=1</formula>
    </cfRule>
  </conditionalFormatting>
  <conditionalFormatting sqref="E10:E20 E22:E32 F20">
    <cfRule type="expression" priority="25" dxfId="11" stopIfTrue="1">
      <formula>A10=1</formula>
    </cfRule>
  </conditionalFormatting>
  <conditionalFormatting sqref="F10:F20 F22:F32">
    <cfRule type="expression" priority="28" dxfId="11" stopIfTrue="1">
      <formula>A10=1</formula>
    </cfRule>
  </conditionalFormatting>
  <conditionalFormatting sqref="G10:G20 G22:G32">
    <cfRule type="expression" priority="29" dxfId="11" stopIfTrue="1">
      <formula>A10=1</formula>
    </cfRule>
  </conditionalFormatting>
  <conditionalFormatting sqref="H10:H20 H23:H32">
    <cfRule type="expression" priority="30" dxfId="11" stopIfTrue="1">
      <formula>A10=1</formula>
    </cfRule>
  </conditionalFormatting>
  <conditionalFormatting sqref="I10:I20 I22:I32">
    <cfRule type="expression" priority="35" dxfId="11" stopIfTrue="1">
      <formula>A10=1</formula>
    </cfRule>
  </conditionalFormatting>
  <conditionalFormatting sqref="J10:J20 J23:J32">
    <cfRule type="expression" priority="36" dxfId="11" stopIfTrue="1">
      <formula>A10=1</formula>
    </cfRule>
  </conditionalFormatting>
  <conditionalFormatting sqref="J34">
    <cfRule type="expression" priority="4" dxfId="11" stopIfTrue="1">
      <formula>A34=1</formula>
    </cfRule>
  </conditionalFormatting>
  <conditionalFormatting sqref="J33">
    <cfRule type="expression" priority="1" dxfId="11" stopIfTrue="1">
      <formula>A33=1</formula>
    </cfRule>
  </conditionalFormatting>
  <printOptions/>
  <pageMargins left="0.31496062992125984" right="0.31496062992125984" top="0.3937007874015748" bottom="0.3937007874015748" header="0" footer="0"/>
  <pageSetup fitToHeight="50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2022-07-13T11:45:42Z</cp:lastPrinted>
  <dcterms:created xsi:type="dcterms:W3CDTF">2022-07-13T10:50:01Z</dcterms:created>
  <dcterms:modified xsi:type="dcterms:W3CDTF">2022-11-04T07:23:51Z</dcterms:modified>
  <cp:category/>
  <cp:version/>
  <cp:contentType/>
  <cp:contentStatus/>
</cp:coreProperties>
</file>